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B57DBFF2-D927-4639-8FFD-CFAD03C9E5EA}" xr6:coauthVersionLast="47" xr6:coauthVersionMax="47" xr10:uidLastSave="{00000000-0000-0000-0000-000000000000}"/>
  <bookViews>
    <workbookView xWindow="-120" yWindow="-120" windowWidth="29040" windowHeight="15840" tabRatio="752" xr2:uid="{00000000-000D-0000-FFFF-FFFF00000000}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  <sheet name="Типовое примерное меню" sheetId="11" r:id="rId11"/>
  </sheets>
  <definedNames>
    <definedName name="_xlnm._FilterDatabase" localSheetId="10" hidden="1">'Типовое примерное меню'!$A$5:$L$147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1" l="1"/>
  <c r="E91" i="11"/>
  <c r="F91" i="11"/>
  <c r="G91" i="11"/>
  <c r="H91" i="11"/>
  <c r="I91" i="11"/>
  <c r="J91" i="11"/>
  <c r="K91" i="11"/>
  <c r="L91" i="11"/>
  <c r="D70" i="11"/>
  <c r="D71" i="11"/>
  <c r="D72" i="11"/>
  <c r="D73" i="11"/>
  <c r="D74" i="11"/>
  <c r="E141" i="11"/>
  <c r="F141" i="11"/>
  <c r="G141" i="11"/>
  <c r="H141" i="11"/>
  <c r="I141" i="11"/>
  <c r="J141" i="11"/>
  <c r="K141" i="11"/>
  <c r="L141" i="11"/>
  <c r="E142" i="11"/>
  <c r="F142" i="11"/>
  <c r="G142" i="11"/>
  <c r="H142" i="11"/>
  <c r="I142" i="11"/>
  <c r="J142" i="11"/>
  <c r="K142" i="11"/>
  <c r="L142" i="11"/>
  <c r="E143" i="11"/>
  <c r="F143" i="11"/>
  <c r="G143" i="11"/>
  <c r="H143" i="11"/>
  <c r="I143" i="11"/>
  <c r="J143" i="11"/>
  <c r="K143" i="11"/>
  <c r="L143" i="11"/>
  <c r="E144" i="11"/>
  <c r="F144" i="11"/>
  <c r="G144" i="11"/>
  <c r="H144" i="11"/>
  <c r="I144" i="11"/>
  <c r="J144" i="11"/>
  <c r="K144" i="11"/>
  <c r="L144" i="11"/>
  <c r="D133" i="11"/>
  <c r="E133" i="11"/>
  <c r="F133" i="11"/>
  <c r="G133" i="11"/>
  <c r="H133" i="11"/>
  <c r="I133" i="11"/>
  <c r="J133" i="11"/>
  <c r="K133" i="11"/>
  <c r="L133" i="11"/>
  <c r="D134" i="11"/>
  <c r="E134" i="11"/>
  <c r="F134" i="11"/>
  <c r="G134" i="11"/>
  <c r="H134" i="11"/>
  <c r="I134" i="11"/>
  <c r="J134" i="11"/>
  <c r="K134" i="11"/>
  <c r="L134" i="11"/>
  <c r="D135" i="11"/>
  <c r="E135" i="11"/>
  <c r="F135" i="11"/>
  <c r="G135" i="11"/>
  <c r="H135" i="11"/>
  <c r="I135" i="11"/>
  <c r="J135" i="11"/>
  <c r="K135" i="11"/>
  <c r="L135" i="11"/>
  <c r="D136" i="11"/>
  <c r="E136" i="11"/>
  <c r="F136" i="11"/>
  <c r="G136" i="11"/>
  <c r="H136" i="11"/>
  <c r="I136" i="11"/>
  <c r="J136" i="11"/>
  <c r="K136" i="11"/>
  <c r="L136" i="11"/>
  <c r="D137" i="11"/>
  <c r="E137" i="11"/>
  <c r="F137" i="11"/>
  <c r="G137" i="11"/>
  <c r="H137" i="11"/>
  <c r="I137" i="11"/>
  <c r="J137" i="11"/>
  <c r="K137" i="11"/>
  <c r="L137" i="11"/>
  <c r="D138" i="11"/>
  <c r="E138" i="11"/>
  <c r="F138" i="11"/>
  <c r="G138" i="11"/>
  <c r="H138" i="11"/>
  <c r="I138" i="11"/>
  <c r="J138" i="11"/>
  <c r="K138" i="11"/>
  <c r="L138" i="11"/>
  <c r="D126" i="11"/>
  <c r="E126" i="11"/>
  <c r="F126" i="11"/>
  <c r="G126" i="11"/>
  <c r="H126" i="11"/>
  <c r="I126" i="11"/>
  <c r="J126" i="11"/>
  <c r="K126" i="11"/>
  <c r="L126" i="11"/>
  <c r="D127" i="11"/>
  <c r="E127" i="11"/>
  <c r="F127" i="11"/>
  <c r="G127" i="11"/>
  <c r="H127" i="11"/>
  <c r="I127" i="11"/>
  <c r="J127" i="11"/>
  <c r="K127" i="11"/>
  <c r="L127" i="11"/>
  <c r="D128" i="11"/>
  <c r="E128" i="11"/>
  <c r="F128" i="11"/>
  <c r="G128" i="11"/>
  <c r="H128" i="11"/>
  <c r="I128" i="11"/>
  <c r="J128" i="11"/>
  <c r="K128" i="11"/>
  <c r="L128" i="11"/>
  <c r="D129" i="11"/>
  <c r="E129" i="11"/>
  <c r="F129" i="11"/>
  <c r="G129" i="11"/>
  <c r="H129" i="11"/>
  <c r="I129" i="11"/>
  <c r="J129" i="11"/>
  <c r="K129" i="11"/>
  <c r="L129" i="11"/>
  <c r="L123" i="11"/>
  <c r="K123" i="11"/>
  <c r="J123" i="11"/>
  <c r="I123" i="11"/>
  <c r="H123" i="11"/>
  <c r="G123" i="11"/>
  <c r="F123" i="11"/>
  <c r="E123" i="11"/>
  <c r="D123" i="11"/>
  <c r="L122" i="11"/>
  <c r="K122" i="11"/>
  <c r="J122" i="11"/>
  <c r="I122" i="11"/>
  <c r="H122" i="11"/>
  <c r="G122" i="11"/>
  <c r="F122" i="11"/>
  <c r="E122" i="11"/>
  <c r="D122" i="11"/>
  <c r="L121" i="11"/>
  <c r="K121" i="11"/>
  <c r="J121" i="11"/>
  <c r="I121" i="11"/>
  <c r="H121" i="11"/>
  <c r="G121" i="11"/>
  <c r="F121" i="11"/>
  <c r="E121" i="11"/>
  <c r="D121" i="11"/>
  <c r="D114" i="11"/>
  <c r="E114" i="11"/>
  <c r="F114" i="11"/>
  <c r="G114" i="11"/>
  <c r="H114" i="11"/>
  <c r="I114" i="11"/>
  <c r="J114" i="11"/>
  <c r="K114" i="11"/>
  <c r="L114" i="11"/>
  <c r="D115" i="11"/>
  <c r="E115" i="11"/>
  <c r="F115" i="11"/>
  <c r="G115" i="11"/>
  <c r="H115" i="11"/>
  <c r="I115" i="11"/>
  <c r="J115" i="11"/>
  <c r="K115" i="11"/>
  <c r="L115" i="11"/>
  <c r="D116" i="11"/>
  <c r="E116" i="11"/>
  <c r="F116" i="11"/>
  <c r="G116" i="11"/>
  <c r="H116" i="11"/>
  <c r="I116" i="11"/>
  <c r="J116" i="11"/>
  <c r="K116" i="11"/>
  <c r="L116" i="11"/>
  <c r="D117" i="11"/>
  <c r="E117" i="11"/>
  <c r="F117" i="11"/>
  <c r="G117" i="11"/>
  <c r="H117" i="11"/>
  <c r="I117" i="11"/>
  <c r="J117" i="11"/>
  <c r="K117" i="11"/>
  <c r="L117" i="11"/>
  <c r="D108" i="11"/>
  <c r="E108" i="11"/>
  <c r="F108" i="11"/>
  <c r="G108" i="11"/>
  <c r="H108" i="11"/>
  <c r="I108" i="11"/>
  <c r="J108" i="11"/>
  <c r="K108" i="11"/>
  <c r="L108" i="11"/>
  <c r="D109" i="11"/>
  <c r="E109" i="11"/>
  <c r="F109" i="11"/>
  <c r="G109" i="11"/>
  <c r="H109" i="11"/>
  <c r="I109" i="11"/>
  <c r="J109" i="11"/>
  <c r="K109" i="11"/>
  <c r="L109" i="11"/>
  <c r="D110" i="11"/>
  <c r="E110" i="11"/>
  <c r="F110" i="11"/>
  <c r="G110" i="11"/>
  <c r="H110" i="11"/>
  <c r="I110" i="11"/>
  <c r="J110" i="11"/>
  <c r="K110" i="11"/>
  <c r="L110" i="11"/>
  <c r="D111" i="11"/>
  <c r="E111" i="11"/>
  <c r="F111" i="11"/>
  <c r="G111" i="11"/>
  <c r="H111" i="11"/>
  <c r="I111" i="11"/>
  <c r="J111" i="11"/>
  <c r="K111" i="11"/>
  <c r="L111" i="11"/>
  <c r="L107" i="11"/>
  <c r="K107" i="11"/>
  <c r="J107" i="11"/>
  <c r="I107" i="11"/>
  <c r="H107" i="11"/>
  <c r="G107" i="11"/>
  <c r="F107" i="11"/>
  <c r="E107" i="11"/>
  <c r="D107" i="11"/>
  <c r="D99" i="11"/>
  <c r="E99" i="11"/>
  <c r="F99" i="11"/>
  <c r="G99" i="11"/>
  <c r="H99" i="11"/>
  <c r="I99" i="11"/>
  <c r="J99" i="11"/>
  <c r="K99" i="11"/>
  <c r="L99" i="11"/>
  <c r="D100" i="11"/>
  <c r="E100" i="11"/>
  <c r="F100" i="11"/>
  <c r="G100" i="11"/>
  <c r="H100" i="11"/>
  <c r="I100" i="11"/>
  <c r="J100" i="11"/>
  <c r="K100" i="11"/>
  <c r="L100" i="11"/>
  <c r="D101" i="11"/>
  <c r="E101" i="11"/>
  <c r="F101" i="11"/>
  <c r="G101" i="11"/>
  <c r="H101" i="11"/>
  <c r="I101" i="11"/>
  <c r="J101" i="11"/>
  <c r="K101" i="11"/>
  <c r="L101" i="11"/>
  <c r="D102" i="11"/>
  <c r="E102" i="11"/>
  <c r="F102" i="11"/>
  <c r="G102" i="11"/>
  <c r="H102" i="11"/>
  <c r="I102" i="11"/>
  <c r="J102" i="11"/>
  <c r="K102" i="11"/>
  <c r="L102" i="11"/>
  <c r="D103" i="11"/>
  <c r="E103" i="11"/>
  <c r="F103" i="11"/>
  <c r="G103" i="11"/>
  <c r="H103" i="11"/>
  <c r="I103" i="11"/>
  <c r="J103" i="11"/>
  <c r="K103" i="11"/>
  <c r="L103" i="11"/>
  <c r="D94" i="11"/>
  <c r="E94" i="11"/>
  <c r="F94" i="11"/>
  <c r="G94" i="11"/>
  <c r="H94" i="11"/>
  <c r="I94" i="11"/>
  <c r="J94" i="11"/>
  <c r="K94" i="11"/>
  <c r="L94" i="11"/>
  <c r="D95" i="11"/>
  <c r="E95" i="11"/>
  <c r="F95" i="11"/>
  <c r="G95" i="11"/>
  <c r="H95" i="11"/>
  <c r="I95" i="11"/>
  <c r="J95" i="11"/>
  <c r="K95" i="11"/>
  <c r="L95" i="11"/>
  <c r="D96" i="11"/>
  <c r="E96" i="11"/>
  <c r="F96" i="11"/>
  <c r="G96" i="11"/>
  <c r="H96" i="11"/>
  <c r="I96" i="11"/>
  <c r="J96" i="11"/>
  <c r="K96" i="11"/>
  <c r="L96" i="11"/>
  <c r="D92" i="11"/>
  <c r="E92" i="11"/>
  <c r="F92" i="11"/>
  <c r="G92" i="11"/>
  <c r="H92" i="11"/>
  <c r="I92" i="11"/>
  <c r="J92" i="11"/>
  <c r="K92" i="11"/>
  <c r="L92" i="11"/>
  <c r="D86" i="11"/>
  <c r="E86" i="11"/>
  <c r="F86" i="11"/>
  <c r="G86" i="11"/>
  <c r="H86" i="11"/>
  <c r="I86" i="11"/>
  <c r="J86" i="11"/>
  <c r="K86" i="11"/>
  <c r="L86" i="11"/>
  <c r="D87" i="11"/>
  <c r="E87" i="11"/>
  <c r="F87" i="11"/>
  <c r="G87" i="11"/>
  <c r="H87" i="11"/>
  <c r="I87" i="11"/>
  <c r="J87" i="11"/>
  <c r="K87" i="11"/>
  <c r="L87" i="11"/>
  <c r="D88" i="11"/>
  <c r="E88" i="11"/>
  <c r="F88" i="11"/>
  <c r="G88" i="11"/>
  <c r="H88" i="11"/>
  <c r="I88" i="11"/>
  <c r="J88" i="11"/>
  <c r="K88" i="11"/>
  <c r="L88" i="11"/>
  <c r="B90" i="11"/>
  <c r="A90" i="11"/>
  <c r="B85" i="11"/>
  <c r="A85" i="11"/>
  <c r="L83" i="11"/>
  <c r="K83" i="11"/>
  <c r="J83" i="11"/>
  <c r="I83" i="11"/>
  <c r="H83" i="11"/>
  <c r="G83" i="11"/>
  <c r="F83" i="11"/>
  <c r="E83" i="11"/>
  <c r="D83" i="11"/>
  <c r="L82" i="11"/>
  <c r="K82" i="11"/>
  <c r="J82" i="11"/>
  <c r="I82" i="11"/>
  <c r="H82" i="11"/>
  <c r="G82" i="11"/>
  <c r="F82" i="11"/>
  <c r="E82" i="11"/>
  <c r="D82" i="11"/>
  <c r="L81" i="11"/>
  <c r="K81" i="11"/>
  <c r="J81" i="11"/>
  <c r="I81" i="11"/>
  <c r="H81" i="11"/>
  <c r="G81" i="11"/>
  <c r="F81" i="11"/>
  <c r="E81" i="11"/>
  <c r="D81" i="11"/>
  <c r="L80" i="11"/>
  <c r="K80" i="11"/>
  <c r="J80" i="11"/>
  <c r="I80" i="11"/>
  <c r="H80" i="11"/>
  <c r="G80" i="11"/>
  <c r="F80" i="11"/>
  <c r="E80" i="11"/>
  <c r="D80" i="11"/>
  <c r="L79" i="11"/>
  <c r="K79" i="11"/>
  <c r="J79" i="11"/>
  <c r="I79" i="11"/>
  <c r="H79" i="11"/>
  <c r="G79" i="11"/>
  <c r="F79" i="11"/>
  <c r="E79" i="11"/>
  <c r="D79" i="11"/>
  <c r="L78" i="11"/>
  <c r="K78" i="11"/>
  <c r="J78" i="11"/>
  <c r="I78" i="11"/>
  <c r="H78" i="11"/>
  <c r="G78" i="11"/>
  <c r="F78" i="11"/>
  <c r="E78" i="11"/>
  <c r="D78" i="11"/>
  <c r="L77" i="11"/>
  <c r="K77" i="11"/>
  <c r="J77" i="11"/>
  <c r="I77" i="11"/>
  <c r="H77" i="11"/>
  <c r="G77" i="11"/>
  <c r="F77" i="11"/>
  <c r="E77" i="11"/>
  <c r="D77" i="11"/>
  <c r="E71" i="11"/>
  <c r="F71" i="11"/>
  <c r="G71" i="11"/>
  <c r="H71" i="11"/>
  <c r="I71" i="11"/>
  <c r="J71" i="11"/>
  <c r="K71" i="11"/>
  <c r="L71" i="11"/>
  <c r="E72" i="11"/>
  <c r="F72" i="11"/>
  <c r="G72" i="11"/>
  <c r="H72" i="11"/>
  <c r="I72" i="11"/>
  <c r="J72" i="11"/>
  <c r="K72" i="11"/>
  <c r="L72" i="11"/>
  <c r="E73" i="11"/>
  <c r="F73" i="11"/>
  <c r="G73" i="11"/>
  <c r="H73" i="11"/>
  <c r="I73" i="11"/>
  <c r="J73" i="11"/>
  <c r="K73" i="11"/>
  <c r="L73" i="11"/>
  <c r="E74" i="11"/>
  <c r="F74" i="11"/>
  <c r="G74" i="11"/>
  <c r="H74" i="11"/>
  <c r="I74" i="11"/>
  <c r="J74" i="11"/>
  <c r="K74" i="11"/>
  <c r="L74" i="11"/>
  <c r="D65" i="11"/>
  <c r="E65" i="11"/>
  <c r="F65" i="11"/>
  <c r="G65" i="11"/>
  <c r="H65" i="11"/>
  <c r="I65" i="11"/>
  <c r="J65" i="11"/>
  <c r="K65" i="11"/>
  <c r="L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L67" i="11"/>
  <c r="D68" i="11"/>
  <c r="E68" i="11"/>
  <c r="F68" i="11"/>
  <c r="G68" i="11"/>
  <c r="H68" i="11"/>
  <c r="I68" i="11"/>
  <c r="J68" i="11"/>
  <c r="K68" i="11"/>
  <c r="L68" i="11"/>
  <c r="D58" i="11"/>
  <c r="E58" i="11"/>
  <c r="F58" i="11"/>
  <c r="G58" i="11"/>
  <c r="H58" i="11"/>
  <c r="I58" i="11"/>
  <c r="J58" i="11"/>
  <c r="K58" i="11"/>
  <c r="L58" i="11"/>
  <c r="D59" i="11"/>
  <c r="E59" i="11"/>
  <c r="F59" i="11"/>
  <c r="G59" i="11"/>
  <c r="H59" i="11"/>
  <c r="I59" i="11"/>
  <c r="J59" i="11"/>
  <c r="K59" i="11"/>
  <c r="L59" i="11"/>
  <c r="D60" i="11"/>
  <c r="E60" i="11"/>
  <c r="F60" i="11"/>
  <c r="G60" i="11"/>
  <c r="H60" i="11"/>
  <c r="I60" i="11"/>
  <c r="J60" i="11"/>
  <c r="K60" i="11"/>
  <c r="L60" i="11"/>
  <c r="D61" i="11"/>
  <c r="E61" i="11"/>
  <c r="F61" i="11"/>
  <c r="G61" i="11"/>
  <c r="H61" i="11"/>
  <c r="I61" i="11"/>
  <c r="J61" i="11"/>
  <c r="K61" i="11"/>
  <c r="L61" i="11"/>
  <c r="B63" i="11"/>
  <c r="A63" i="11"/>
  <c r="B57" i="11"/>
  <c r="A57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D55" i="11"/>
  <c r="E55" i="11"/>
  <c r="F55" i="11"/>
  <c r="G55" i="11"/>
  <c r="H55" i="11"/>
  <c r="I55" i="11"/>
  <c r="J55" i="11"/>
  <c r="K55" i="11"/>
  <c r="L55" i="11"/>
  <c r="D50" i="11"/>
  <c r="E50" i="11"/>
  <c r="F50" i="11"/>
  <c r="G50" i="11"/>
  <c r="H50" i="11"/>
  <c r="I50" i="11"/>
  <c r="J50" i="11"/>
  <c r="K50" i="11"/>
  <c r="L50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G45" i="11"/>
  <c r="H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L39" i="11"/>
  <c r="D40" i="11"/>
  <c r="E40" i="11"/>
  <c r="F40" i="11"/>
  <c r="G40" i="11"/>
  <c r="H40" i="11"/>
  <c r="I40" i="11"/>
  <c r="J40" i="11"/>
  <c r="K40" i="11"/>
  <c r="L40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D32" i="11"/>
  <c r="E32" i="11"/>
  <c r="F32" i="11"/>
  <c r="G32" i="11"/>
  <c r="H32" i="11"/>
  <c r="I32" i="11"/>
  <c r="J32" i="11"/>
  <c r="K32" i="11"/>
  <c r="L32" i="11"/>
  <c r="D33" i="11"/>
  <c r="E33" i="11"/>
  <c r="F33" i="11"/>
  <c r="G33" i="11"/>
  <c r="H33" i="11"/>
  <c r="I33" i="11"/>
  <c r="J33" i="11"/>
  <c r="K33" i="11"/>
  <c r="L33" i="11"/>
  <c r="D34" i="11"/>
  <c r="E34" i="11"/>
  <c r="F34" i="11"/>
  <c r="G34" i="11"/>
  <c r="H34" i="11"/>
  <c r="I34" i="11"/>
  <c r="J34" i="11"/>
  <c r="K34" i="11"/>
  <c r="L34" i="11"/>
  <c r="D22" i="11"/>
  <c r="E22" i="11"/>
  <c r="F22" i="11"/>
  <c r="G22" i="11"/>
  <c r="H22" i="11"/>
  <c r="I22" i="11"/>
  <c r="J22" i="11"/>
  <c r="K22" i="11"/>
  <c r="L22" i="11"/>
  <c r="D23" i="11"/>
  <c r="E23" i="11"/>
  <c r="F23" i="11"/>
  <c r="G23" i="11"/>
  <c r="H23" i="11"/>
  <c r="I23" i="11"/>
  <c r="J23" i="11"/>
  <c r="K23" i="11"/>
  <c r="L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D26" i="11"/>
  <c r="E26" i="11"/>
  <c r="F26" i="11"/>
  <c r="G26" i="11"/>
  <c r="H26" i="11"/>
  <c r="I26" i="11"/>
  <c r="J26" i="11"/>
  <c r="K26" i="11"/>
  <c r="L26" i="11"/>
  <c r="D27" i="11"/>
  <c r="E27" i="11"/>
  <c r="F27" i="11"/>
  <c r="G27" i="11"/>
  <c r="H27" i="11"/>
  <c r="I27" i="11"/>
  <c r="J27" i="11"/>
  <c r="K27" i="11"/>
  <c r="L27" i="11"/>
  <c r="D7" i="11"/>
  <c r="E7" i="11"/>
  <c r="F7" i="11"/>
  <c r="G7" i="11"/>
  <c r="H7" i="11"/>
  <c r="I7" i="11"/>
  <c r="J7" i="11"/>
  <c r="K7" i="11"/>
  <c r="L7" i="11"/>
  <c r="D8" i="11"/>
  <c r="E8" i="11"/>
  <c r="F8" i="11"/>
  <c r="G8" i="11"/>
  <c r="H8" i="11"/>
  <c r="I8" i="11"/>
  <c r="J8" i="11"/>
  <c r="K8" i="11"/>
  <c r="L8" i="11"/>
  <c r="D9" i="11"/>
  <c r="E9" i="11"/>
  <c r="F9" i="11"/>
  <c r="G9" i="11"/>
  <c r="H9" i="11"/>
  <c r="I9" i="11"/>
  <c r="J9" i="11"/>
  <c r="K9" i="11"/>
  <c r="L9" i="11"/>
  <c r="D10" i="11"/>
  <c r="E10" i="11"/>
  <c r="F10" i="11"/>
  <c r="G10" i="11"/>
  <c r="H10" i="11"/>
  <c r="I10" i="11"/>
  <c r="J10" i="11"/>
  <c r="K10" i="11"/>
  <c r="L10" i="11"/>
  <c r="D11" i="11"/>
  <c r="E11" i="11"/>
  <c r="F11" i="11"/>
  <c r="G11" i="11"/>
  <c r="H11" i="11"/>
  <c r="I11" i="11"/>
  <c r="J11" i="11"/>
  <c r="K11" i="11"/>
  <c r="L11" i="11"/>
  <c r="F6" i="11"/>
  <c r="G6" i="11"/>
  <c r="H6" i="11"/>
  <c r="I6" i="11"/>
  <c r="J6" i="11"/>
  <c r="K6" i="11"/>
  <c r="L6" i="11"/>
  <c r="E6" i="11"/>
  <c r="D6" i="11"/>
  <c r="D49" i="11"/>
  <c r="D57" i="11"/>
  <c r="D64" i="11"/>
  <c r="D85" i="11"/>
  <c r="D93" i="11"/>
  <c r="D98" i="11"/>
  <c r="D106" i="11"/>
  <c r="D113" i="11"/>
  <c r="D120" i="11"/>
  <c r="D125" i="11"/>
  <c r="D132" i="11"/>
  <c r="D140" i="11"/>
  <c r="D141" i="11"/>
  <c r="D142" i="11"/>
  <c r="D143" i="11"/>
  <c r="D144" i="11"/>
  <c r="D37" i="11"/>
  <c r="D42" i="11"/>
  <c r="D21" i="11"/>
  <c r="D29" i="11"/>
  <c r="D13" i="11"/>
  <c r="D14" i="11"/>
  <c r="D15" i="11"/>
  <c r="D16" i="11"/>
  <c r="D17" i="11"/>
  <c r="D18" i="11"/>
  <c r="L84" i="11" l="1"/>
  <c r="I84" i="11"/>
  <c r="J84" i="11"/>
  <c r="F84" i="11"/>
  <c r="G84" i="11"/>
  <c r="H84" i="11"/>
  <c r="L49" i="11" l="1"/>
  <c r="K49" i="11"/>
  <c r="J49" i="11"/>
  <c r="I49" i="11"/>
  <c r="H49" i="11"/>
  <c r="G49" i="11"/>
  <c r="F49" i="11"/>
  <c r="E49" i="11"/>
  <c r="B146" i="11" l="1"/>
  <c r="A146" i="11"/>
  <c r="L140" i="11"/>
  <c r="K140" i="11"/>
  <c r="J140" i="11"/>
  <c r="J145" i="11" s="1"/>
  <c r="I140" i="11"/>
  <c r="I145" i="11" s="1"/>
  <c r="H140" i="11"/>
  <c r="G140" i="11"/>
  <c r="G145" i="11" s="1"/>
  <c r="F140" i="11"/>
  <c r="F145" i="11" s="1"/>
  <c r="E140" i="11"/>
  <c r="B140" i="11"/>
  <c r="A140" i="11"/>
  <c r="L132" i="11"/>
  <c r="L139" i="11" s="1"/>
  <c r="K132" i="11"/>
  <c r="J132" i="11"/>
  <c r="I132" i="11"/>
  <c r="I139" i="11" s="1"/>
  <c r="H132" i="11"/>
  <c r="H139" i="11" s="1"/>
  <c r="G132" i="11"/>
  <c r="G139" i="11" s="1"/>
  <c r="F132" i="11"/>
  <c r="E132" i="11"/>
  <c r="B131" i="11"/>
  <c r="A131" i="11"/>
  <c r="L125" i="11"/>
  <c r="K125" i="11"/>
  <c r="J125" i="11"/>
  <c r="J130" i="11" s="1"/>
  <c r="I125" i="11"/>
  <c r="I130" i="11" s="1"/>
  <c r="H125" i="11"/>
  <c r="G125" i="11"/>
  <c r="G130" i="11" s="1"/>
  <c r="F125" i="11"/>
  <c r="E125" i="11"/>
  <c r="B125" i="11"/>
  <c r="A125" i="11"/>
  <c r="L120" i="11"/>
  <c r="K120" i="11"/>
  <c r="J120" i="11"/>
  <c r="I120" i="11"/>
  <c r="I124" i="11" s="1"/>
  <c r="H120" i="11"/>
  <c r="G120" i="11"/>
  <c r="G124" i="11" s="1"/>
  <c r="F120" i="11"/>
  <c r="E120" i="11"/>
  <c r="B119" i="11"/>
  <c r="A119" i="11"/>
  <c r="L113" i="11"/>
  <c r="K113" i="11"/>
  <c r="J113" i="11"/>
  <c r="I113" i="11"/>
  <c r="I118" i="11" s="1"/>
  <c r="H113" i="11"/>
  <c r="H118" i="11" s="1"/>
  <c r="G113" i="11"/>
  <c r="F113" i="11"/>
  <c r="E113" i="11"/>
  <c r="B113" i="11"/>
  <c r="A113" i="11"/>
  <c r="L106" i="11"/>
  <c r="K106" i="11"/>
  <c r="J106" i="11"/>
  <c r="I106" i="11"/>
  <c r="I112" i="11" s="1"/>
  <c r="H106" i="11"/>
  <c r="G106" i="11"/>
  <c r="G112" i="11" s="1"/>
  <c r="F106" i="11"/>
  <c r="E106" i="11"/>
  <c r="B105" i="11"/>
  <c r="A105" i="11"/>
  <c r="L98" i="11"/>
  <c r="K98" i="11"/>
  <c r="J98" i="11"/>
  <c r="J104" i="11" s="1"/>
  <c r="I98" i="11"/>
  <c r="I104" i="11" s="1"/>
  <c r="H98" i="11"/>
  <c r="H104" i="11" s="1"/>
  <c r="G98" i="11"/>
  <c r="G104" i="11" s="1"/>
  <c r="F98" i="11"/>
  <c r="F104" i="11" s="1"/>
  <c r="E98" i="11"/>
  <c r="B98" i="11"/>
  <c r="A98" i="11"/>
  <c r="L93" i="11"/>
  <c r="L97" i="11" s="1"/>
  <c r="K93" i="11"/>
  <c r="J93" i="11"/>
  <c r="J97" i="11" s="1"/>
  <c r="I93" i="11"/>
  <c r="I97" i="11" s="1"/>
  <c r="H93" i="11"/>
  <c r="H97" i="11" s="1"/>
  <c r="G93" i="11"/>
  <c r="G97" i="11" s="1"/>
  <c r="F93" i="11"/>
  <c r="F97" i="11" s="1"/>
  <c r="E93" i="11"/>
  <c r="L85" i="11"/>
  <c r="K85" i="11"/>
  <c r="J85" i="11"/>
  <c r="J89" i="11" s="1"/>
  <c r="I85" i="11"/>
  <c r="I89" i="11" s="1"/>
  <c r="H85" i="11"/>
  <c r="G85" i="11"/>
  <c r="G89" i="11" s="1"/>
  <c r="F85" i="11"/>
  <c r="F89" i="11" s="1"/>
  <c r="E85" i="11"/>
  <c r="B76" i="11"/>
  <c r="A76" i="11"/>
  <c r="L70" i="11"/>
  <c r="K70" i="11"/>
  <c r="J70" i="11"/>
  <c r="J75" i="11" s="1"/>
  <c r="I70" i="11"/>
  <c r="I75" i="11" s="1"/>
  <c r="H70" i="11"/>
  <c r="G70" i="11"/>
  <c r="G75" i="11" s="1"/>
  <c r="F70" i="11"/>
  <c r="F75" i="11" s="1"/>
  <c r="E70" i="11"/>
  <c r="B70" i="11"/>
  <c r="A70" i="11"/>
  <c r="L64" i="11"/>
  <c r="K64" i="11"/>
  <c r="J64" i="11"/>
  <c r="I64" i="11"/>
  <c r="I69" i="11" s="1"/>
  <c r="H64" i="11"/>
  <c r="H69" i="11" s="1"/>
  <c r="G64" i="11"/>
  <c r="G69" i="11" s="1"/>
  <c r="F64" i="11"/>
  <c r="E64" i="11"/>
  <c r="L57" i="11"/>
  <c r="K57" i="11"/>
  <c r="J57" i="11"/>
  <c r="I57" i="11"/>
  <c r="I62" i="11" s="1"/>
  <c r="H57" i="11"/>
  <c r="H62" i="11" s="1"/>
  <c r="G57" i="11"/>
  <c r="G62" i="11" s="1"/>
  <c r="F57" i="11"/>
  <c r="E57" i="11"/>
  <c r="J56" i="11"/>
  <c r="I56" i="11"/>
  <c r="H56" i="11"/>
  <c r="G56" i="11"/>
  <c r="B48" i="11"/>
  <c r="A48" i="11"/>
  <c r="L42" i="11"/>
  <c r="K42" i="11"/>
  <c r="J42" i="11"/>
  <c r="I42" i="11"/>
  <c r="I47" i="11" s="1"/>
  <c r="H42" i="11"/>
  <c r="G42" i="11"/>
  <c r="G47" i="11" s="1"/>
  <c r="F42" i="11"/>
  <c r="F47" i="11" s="1"/>
  <c r="E42" i="11"/>
  <c r="B42" i="11"/>
  <c r="A42" i="11"/>
  <c r="L37" i="11"/>
  <c r="L41" i="11" s="1"/>
  <c r="K37" i="11"/>
  <c r="J37" i="11"/>
  <c r="I37" i="11"/>
  <c r="H37" i="11"/>
  <c r="H41" i="11" s="1"/>
  <c r="G37" i="11"/>
  <c r="F37" i="11"/>
  <c r="E37" i="11"/>
  <c r="B36" i="11"/>
  <c r="A36" i="11"/>
  <c r="L29" i="11"/>
  <c r="K29" i="11"/>
  <c r="J29" i="11"/>
  <c r="J35" i="11" s="1"/>
  <c r="I29" i="11"/>
  <c r="H29" i="11"/>
  <c r="H35" i="11" s="1"/>
  <c r="G29" i="11"/>
  <c r="F29" i="11"/>
  <c r="F35" i="11" s="1"/>
  <c r="E29" i="11"/>
  <c r="B29" i="11"/>
  <c r="A29" i="11"/>
  <c r="L21" i="11"/>
  <c r="K21" i="11"/>
  <c r="J21" i="11"/>
  <c r="I21" i="11"/>
  <c r="I28" i="11" s="1"/>
  <c r="H21" i="11"/>
  <c r="H28" i="11" s="1"/>
  <c r="G21" i="11"/>
  <c r="G28" i="11" s="1"/>
  <c r="F21" i="11"/>
  <c r="E21" i="11"/>
  <c r="B20" i="11"/>
  <c r="A20" i="11"/>
  <c r="L18" i="11"/>
  <c r="K18" i="11"/>
  <c r="J18" i="11"/>
  <c r="I18" i="11"/>
  <c r="H18" i="11"/>
  <c r="G18" i="11"/>
  <c r="F18" i="11"/>
  <c r="E18" i="11"/>
  <c r="L17" i="11"/>
  <c r="K17" i="11"/>
  <c r="J17" i="11"/>
  <c r="I17" i="11"/>
  <c r="H17" i="11"/>
  <c r="G17" i="11"/>
  <c r="F17" i="11"/>
  <c r="E17" i="11"/>
  <c r="L16" i="11"/>
  <c r="K16" i="11"/>
  <c r="J16" i="11"/>
  <c r="I16" i="11"/>
  <c r="H16" i="11"/>
  <c r="G16" i="11"/>
  <c r="F16" i="11"/>
  <c r="E16" i="11"/>
  <c r="L15" i="11"/>
  <c r="K15" i="11"/>
  <c r="J15" i="11"/>
  <c r="I15" i="11"/>
  <c r="H15" i="11"/>
  <c r="G15" i="11"/>
  <c r="F15" i="11"/>
  <c r="E15" i="11"/>
  <c r="L14" i="11"/>
  <c r="K14" i="11"/>
  <c r="J14" i="11"/>
  <c r="I14" i="11"/>
  <c r="H14" i="11"/>
  <c r="G14" i="11"/>
  <c r="F14" i="11"/>
  <c r="E14" i="11"/>
  <c r="L13" i="11"/>
  <c r="K13" i="11"/>
  <c r="J13" i="11"/>
  <c r="I13" i="11"/>
  <c r="I19" i="11" s="1"/>
  <c r="H13" i="11"/>
  <c r="G13" i="11"/>
  <c r="G19" i="11" s="1"/>
  <c r="F13" i="11"/>
  <c r="F19" i="11" s="1"/>
  <c r="E13" i="11"/>
  <c r="B13" i="11"/>
  <c r="A13" i="11"/>
  <c r="H12" i="11"/>
  <c r="H145" i="11" l="1"/>
  <c r="H146" i="11" s="1"/>
  <c r="J19" i="11"/>
  <c r="F118" i="11"/>
  <c r="L56" i="11"/>
  <c r="I105" i="11"/>
  <c r="F139" i="11"/>
  <c r="F146" i="11" s="1"/>
  <c r="I12" i="11"/>
  <c r="I20" i="11" s="1"/>
  <c r="G12" i="11"/>
  <c r="G20" i="11" s="1"/>
  <c r="J12" i="11"/>
  <c r="I41" i="11"/>
  <c r="I48" i="11" s="1"/>
  <c r="L130" i="11"/>
  <c r="L118" i="11"/>
  <c r="J112" i="11"/>
  <c r="L104" i="11"/>
  <c r="L105" i="11" s="1"/>
  <c r="L89" i="11"/>
  <c r="L90" i="11" s="1"/>
  <c r="L62" i="11"/>
  <c r="F56" i="11"/>
  <c r="L35" i="11"/>
  <c r="J28" i="11"/>
  <c r="J36" i="11" s="1"/>
  <c r="L19" i="11"/>
  <c r="G35" i="11"/>
  <c r="G36" i="11" s="1"/>
  <c r="H19" i="11"/>
  <c r="H20" i="11" s="1"/>
  <c r="J139" i="11"/>
  <c r="J146" i="11" s="1"/>
  <c r="H130" i="11"/>
  <c r="K12" i="11"/>
  <c r="I146" i="11"/>
  <c r="F124" i="11"/>
  <c r="F112" i="11"/>
  <c r="F90" i="11"/>
  <c r="J69" i="11"/>
  <c r="J76" i="11" s="1"/>
  <c r="F69" i="11"/>
  <c r="F76" i="11" s="1"/>
  <c r="J62" i="11"/>
  <c r="J41" i="11"/>
  <c r="G41" i="11"/>
  <c r="G48" i="11" s="1"/>
  <c r="I35" i="11"/>
  <c r="I36" i="11" s="1"/>
  <c r="F28" i="11"/>
  <c r="F36" i="11" s="1"/>
  <c r="L12" i="11"/>
  <c r="F12" i="11"/>
  <c r="F20" i="11" s="1"/>
  <c r="H89" i="11"/>
  <c r="H90" i="11" s="1"/>
  <c r="G118" i="11"/>
  <c r="G119" i="11" s="1"/>
  <c r="G146" i="11"/>
  <c r="J124" i="11"/>
  <c r="J131" i="11" s="1"/>
  <c r="H124" i="11"/>
  <c r="H47" i="11"/>
  <c r="H48" i="11" s="1"/>
  <c r="L145" i="11"/>
  <c r="L146" i="11" s="1"/>
  <c r="L124" i="11"/>
  <c r="J118" i="11"/>
  <c r="I119" i="11"/>
  <c r="H112" i="11"/>
  <c r="H119" i="11" s="1"/>
  <c r="L112" i="11"/>
  <c r="J105" i="11"/>
  <c r="F105" i="11"/>
  <c r="H75" i="11"/>
  <c r="H76" i="11" s="1"/>
  <c r="L69" i="11"/>
  <c r="L75" i="11"/>
  <c r="F62" i="11"/>
  <c r="F41" i="11"/>
  <c r="F48" i="11" s="1"/>
  <c r="J47" i="11"/>
  <c r="L47" i="11"/>
  <c r="L48" i="11" s="1"/>
  <c r="L28" i="11"/>
  <c r="F130" i="11"/>
  <c r="J90" i="11"/>
  <c r="H105" i="11"/>
  <c r="H36" i="11"/>
  <c r="H63" i="11"/>
  <c r="I63" i="11"/>
  <c r="G76" i="11"/>
  <c r="I90" i="11"/>
  <c r="G105" i="11"/>
  <c r="G131" i="11"/>
  <c r="G63" i="11"/>
  <c r="I76" i="11"/>
  <c r="G90" i="11"/>
  <c r="I131" i="11"/>
  <c r="J20" i="11" l="1"/>
  <c r="F119" i="11"/>
  <c r="L63" i="11"/>
  <c r="L119" i="11"/>
  <c r="L131" i="11"/>
  <c r="J119" i="11"/>
  <c r="L36" i="11"/>
  <c r="L20" i="11"/>
  <c r="J48" i="11"/>
  <c r="F131" i="11"/>
  <c r="J63" i="11"/>
  <c r="H131" i="11"/>
  <c r="H147" i="11" s="1"/>
  <c r="F63" i="11"/>
  <c r="L76" i="11"/>
  <c r="I147" i="11"/>
  <c r="G147" i="11"/>
  <c r="L147" i="11" l="1"/>
  <c r="F147" i="11"/>
  <c r="J147" i="11"/>
</calcChain>
</file>

<file path=xl/sharedStrings.xml><?xml version="1.0" encoding="utf-8"?>
<sst xmlns="http://schemas.openxmlformats.org/spreadsheetml/2006/main" count="468" uniqueCount="126">
  <si>
    <t>Школа</t>
  </si>
  <si>
    <t>-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</si>
  <si>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</si>
  <si>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</si>
  <si>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</si>
  <si>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</si>
  <si>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</si>
  <si>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</si>
  <si>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</si>
  <si>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</si>
  <si>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</si>
  <si>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</si>
  <si>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</si>
  <si>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</si>
  <si>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</si>
  <si>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</si>
  <si>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</si>
  <si>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Какао с молоком </t>
  </si>
  <si>
    <t>горячее блюдо</t>
  </si>
  <si>
    <t>Сыр (порциями)</t>
  </si>
  <si>
    <t>Обед</t>
  </si>
  <si>
    <t>1 блюдо</t>
  </si>
  <si>
    <t>2 блюдо</t>
  </si>
  <si>
    <t>гарнир</t>
  </si>
  <si>
    <t>Капуста тушеная</t>
  </si>
  <si>
    <t>сладкое</t>
  </si>
  <si>
    <t>хлеб черный</t>
  </si>
  <si>
    <t>Хлеб ржано-пшеничный</t>
  </si>
  <si>
    <t>Чай с сахаром</t>
  </si>
  <si>
    <t>напиток горячий</t>
  </si>
  <si>
    <t>Какао с молоком</t>
  </si>
  <si>
    <t>Котлеты домашние комбинированные</t>
  </si>
  <si>
    <t>Плоды свежие.Банан.</t>
  </si>
  <si>
    <t>Салат из свеклы отварной</t>
  </si>
  <si>
    <t>напиток</t>
  </si>
  <si>
    <t>Компот из смеси сухофруктов.</t>
  </si>
  <si>
    <t xml:space="preserve"> </t>
  </si>
  <si>
    <t>Хлеб пшеничный</t>
  </si>
  <si>
    <t>фрукт</t>
  </si>
  <si>
    <t>Плоды свежие.Яблоки.</t>
  </si>
  <si>
    <t>Суп картофельный с бобовыми, с курицей</t>
  </si>
  <si>
    <t>Макароны отварные с маслом сливочным</t>
  </si>
  <si>
    <t>Яйца вареные</t>
  </si>
  <si>
    <t>Кофейный напиток</t>
  </si>
  <si>
    <t>Рис отварной с маслом сливочным</t>
  </si>
  <si>
    <t>Палочки мясные Детские запеченные</t>
  </si>
  <si>
    <t>Суп из овощей с курицей</t>
  </si>
  <si>
    <t>Рыба, запеченная под соусом</t>
  </si>
  <si>
    <t>Картофельное пюре с маслом сливочным</t>
  </si>
  <si>
    <t>Пудинг творожно-пшенный с сахарной пудрой</t>
  </si>
  <si>
    <t>Джем фруктовый</t>
  </si>
  <si>
    <t>Борщ с капустой, с картофелем и с мясом</t>
  </si>
  <si>
    <t>Плов из птицы</t>
  </si>
  <si>
    <t>Чай с лимоном</t>
  </si>
  <si>
    <t>Суп картофкльный с рыбными фрикадельками</t>
  </si>
  <si>
    <t>Омлет натуральный, запеченный</t>
  </si>
  <si>
    <t>Рассольник ленинградский с птицей отварной, со сметаной</t>
  </si>
  <si>
    <t>Котлеты, рубленые из птицы</t>
  </si>
  <si>
    <t>Напиток яблочный</t>
  </si>
  <si>
    <t>Сосиски отварные</t>
  </si>
  <si>
    <t>Мармелад</t>
  </si>
  <si>
    <t>Суп овощной "Летний" с отварной куриной грудкой</t>
  </si>
  <si>
    <t>Голубцы ленивые, запеченные под соусом сметано-томатном</t>
  </si>
  <si>
    <t>Борщ с фасолью и картофелем</t>
  </si>
  <si>
    <t>Печень, тушенная в соусе</t>
  </si>
  <si>
    <t>Каша "Дружба" с маслом сливочным</t>
  </si>
  <si>
    <t>Чай  витаминизированный с сахаром</t>
  </si>
  <si>
    <t>Суп-лапша домашняя с птицей отварной</t>
  </si>
  <si>
    <t>Птица запеченная порционная (окорочок куриный)</t>
  </si>
  <si>
    <t>Суп "Русский" с птицей отварной</t>
  </si>
  <si>
    <t>Жаркое по-домашнему с говядиной</t>
  </si>
  <si>
    <t>Тефтели под соусом</t>
  </si>
  <si>
    <t>Кофейный напиток с молоком</t>
  </si>
  <si>
    <t>Щи из свежей капусты с картофелем, с птицей отварной</t>
  </si>
  <si>
    <t>Рыба, запеченная в сметанном соусе</t>
  </si>
  <si>
    <t>Каша вязкая геркулесовая на молоке</t>
  </si>
  <si>
    <t>Напиток из плодов шиповника</t>
  </si>
  <si>
    <t xml:space="preserve">Коктейль молочный </t>
  </si>
  <si>
    <t>Плоды свежие. Яблоки.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</si>
  <si>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</si>
  <si>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</si>
  <si>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</si>
  <si>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</si>
  <si>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</si>
  <si>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</si>
  <si>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</si>
  <si>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</si>
  <si>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</si>
  <si>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</si>
  <si>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</si>
  <si>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</si>
  <si>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</si>
  <si>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</si>
  <si>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</si>
  <si>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</si>
  <si>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</si>
  <si>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Итого за день:</t>
  </si>
  <si>
    <t>Среднее значение за период:</t>
  </si>
  <si>
    <t>Кисель из концентрата (смесь)</t>
  </si>
  <si>
    <t>Чай витаминизированный с сахаром</t>
  </si>
  <si>
    <t>Винегрет овощной</t>
  </si>
  <si>
    <t>Кисель из концентрата</t>
  </si>
  <si>
    <t>Чай  с сахаром</t>
  </si>
  <si>
    <t>Салат из квашеной капусты</t>
  </si>
  <si>
    <t>Плоды свежие. Банан.</t>
  </si>
  <si>
    <t>Огурцы соленые</t>
  </si>
  <si>
    <t>Котлеты рубленые из птицы</t>
  </si>
  <si>
    <t>Плоды свежие.Бананы.</t>
  </si>
  <si>
    <t>Коктейль молочный</t>
  </si>
  <si>
    <t>Плоды свежие. Груша.</t>
  </si>
  <si>
    <t>кондитерское изделие</t>
  </si>
  <si>
    <t>хлеб белый</t>
  </si>
  <si>
    <t>Ватрушка с творогом</t>
  </si>
  <si>
    <t>Салат "Дружба"</t>
  </si>
  <si>
    <t>яйцо</t>
  </si>
  <si>
    <t>Салат картофельный с зеленым горошком</t>
  </si>
  <si>
    <t>Салат из отварной свеклы с солеными огурцами</t>
  </si>
  <si>
    <t>Салат из отварной моркови с зеленым горошком</t>
  </si>
  <si>
    <t>Салат "Здоровье"</t>
  </si>
  <si>
    <t>Каша вязкая пшенная на молоке</t>
  </si>
  <si>
    <t>Салат "Зимний"</t>
  </si>
  <si>
    <t>Запеканка творожно-рисовая с маслом сливочным</t>
  </si>
  <si>
    <t>Салат из отварной свеклы с чесноком,фасоль красная отварная</t>
  </si>
  <si>
    <t>57/132</t>
  </si>
  <si>
    <t>сыр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</si>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</sst>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scheme val="minor"/>
    </font>
    <font>
      <i/>
      <sz val="1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8">
    <xf numFmtId="0" fontId="0" fillId="0" borderId="0" xfId="0"/>
    <xf numFmtId="0" fontId="2" fillId="0" borderId="0" xfId="0" applyFont="1" applyAlignment="1">
      <alignment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vertical="center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left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4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Alignment="1">
      <alignment vertical="center"/>
    </xf>
    <xf numFmtId="0" fontId="4" fillId="2" borderId="12" xfId="5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vertical="center"/>
      <protection locked="0"/>
    </xf>
    <xf numFmtId="0" fontId="4" fillId="2" borderId="4" xfId="7" applyFont="1" applyFill="1" applyBorder="1" applyAlignment="1">
      <alignment horizontal="center" vertical="center"/>
    </xf>
    <xf numFmtId="2" fontId="4" fillId="2" borderId="4" xfId="7" applyNumberFormat="1" applyFont="1" applyFill="1" applyBorder="1" applyAlignment="1">
      <alignment horizontal="center" vertical="center"/>
    </xf>
    <xf numFmtId="0" fontId="4" fillId="2" borderId="12" xfId="7" applyFont="1" applyFill="1" applyBorder="1" applyAlignment="1">
      <alignment horizontal="center" vertical="center"/>
    </xf>
    <xf numFmtId="2" fontId="4" fillId="2" borderId="12" xfId="7" applyNumberFormat="1" applyFont="1" applyFill="1" applyBorder="1" applyAlignment="1">
      <alignment horizontal="center" vertical="center"/>
    </xf>
    <xf numFmtId="0" fontId="4" fillId="2" borderId="7" xfId="7" applyFont="1" applyFill="1" applyBorder="1" applyAlignment="1">
      <alignment horizontal="center" vertical="center"/>
    </xf>
    <xf numFmtId="2" fontId="4" fillId="2" borderId="7" xfId="7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2" fontId="2" fillId="2" borderId="12" xfId="0" applyNumberFormat="1" applyFont="1" applyFill="1" applyBorder="1" applyAlignment="1">
      <alignment horizontal="center" vertical="center"/>
    </xf>
    <xf numFmtId="0" fontId="4" fillId="2" borderId="4" xfId="7" applyFont="1" applyFill="1" applyBorder="1" applyAlignment="1">
      <alignment vertical="center" wrapText="1"/>
    </xf>
    <xf numFmtId="0" fontId="4" fillId="2" borderId="4" xfId="7" applyFont="1" applyFill="1" applyBorder="1" applyAlignment="1">
      <alignment horizontal="center" vertical="center" wrapText="1"/>
    </xf>
    <xf numFmtId="2" fontId="4" fillId="2" borderId="4" xfId="7" applyNumberFormat="1" applyFont="1" applyFill="1" applyBorder="1" applyAlignment="1">
      <alignment horizontal="center" vertical="center" wrapText="1"/>
    </xf>
    <xf numFmtId="0" fontId="4" fillId="2" borderId="4" xfId="7" applyFont="1" applyFill="1" applyBorder="1" applyAlignment="1">
      <alignment vertical="center"/>
    </xf>
    <xf numFmtId="0" fontId="4" fillId="2" borderId="12" xfId="7" applyFont="1" applyFill="1" applyBorder="1" applyAlignment="1">
      <alignment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4" xfId="2" applyNumberFormat="1" applyFont="1" applyFill="1" applyBorder="1" applyAlignment="1">
      <alignment horizontal="left" vertical="center"/>
    </xf>
    <xf numFmtId="0" fontId="2" fillId="2" borderId="4" xfId="2" applyNumberFormat="1" applyFont="1" applyFill="1" applyBorder="1" applyAlignment="1">
      <alignment horizontal="center" vertical="center"/>
    </xf>
    <xf numFmtId="4" fontId="2" fillId="2" borderId="4" xfId="2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2" borderId="14" xfId="7" applyFont="1" applyFill="1" applyBorder="1" applyAlignment="1">
      <alignment horizontal="center" vertical="center"/>
    </xf>
    <xf numFmtId="0" fontId="4" fillId="2" borderId="14" xfId="7" applyFont="1" applyFill="1" applyBorder="1" applyAlignment="1">
      <alignment vertical="center" wrapText="1"/>
    </xf>
    <xf numFmtId="2" fontId="4" fillId="2" borderId="14" xfId="7" applyNumberFormat="1" applyFont="1" applyFill="1" applyBorder="1" applyAlignment="1">
      <alignment horizontal="center" vertical="center" wrapText="1"/>
    </xf>
    <xf numFmtId="0" fontId="2" fillId="2" borderId="12" xfId="2" applyNumberFormat="1" applyFont="1" applyFill="1" applyBorder="1" applyAlignment="1">
      <alignment horizontal="left" vertical="center"/>
    </xf>
    <xf numFmtId="0" fontId="2" fillId="2" borderId="12" xfId="2" applyNumberFormat="1" applyFont="1" applyFill="1" applyBorder="1" applyAlignment="1">
      <alignment horizontal="center" vertical="center"/>
    </xf>
    <xf numFmtId="4" fontId="2" fillId="2" borderId="12" xfId="2" applyNumberFormat="1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2" fontId="2" fillId="2" borderId="4" xfId="7" applyNumberFormat="1" applyFont="1" applyFill="1" applyBorder="1" applyAlignment="1">
      <alignment horizontal="center" vertical="center" wrapText="1"/>
    </xf>
    <xf numFmtId="2" fontId="2" fillId="2" borderId="4" xfId="7" applyNumberFormat="1" applyFont="1" applyFill="1" applyBorder="1" applyAlignment="1">
      <alignment horizontal="center" vertical="center"/>
    </xf>
    <xf numFmtId="2" fontId="2" fillId="2" borderId="12" xfId="7" applyNumberFormat="1" applyFont="1" applyFill="1" applyBorder="1" applyAlignment="1">
      <alignment horizontal="center" vertical="center"/>
    </xf>
    <xf numFmtId="0" fontId="4" fillId="2" borderId="14" xfId="7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/>
    </xf>
    <xf numFmtId="0" fontId="2" fillId="2" borderId="4" xfId="3" applyNumberFormat="1" applyFont="1" applyFill="1" applyBorder="1" applyAlignment="1">
      <alignment horizontal="left" vertical="center" wrapText="1"/>
    </xf>
    <xf numFmtId="1" fontId="2" fillId="2" borderId="4" xfId="3" applyNumberFormat="1" applyFont="1" applyFill="1" applyBorder="1" applyAlignment="1">
      <alignment horizontal="center" vertical="center"/>
    </xf>
    <xf numFmtId="2" fontId="2" fillId="2" borderId="4" xfId="3" applyNumberFormat="1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center" wrapText="1"/>
    </xf>
    <xf numFmtId="0" fontId="2" fillId="2" borderId="12" xfId="3" applyFont="1" applyFill="1" applyBorder="1" applyAlignment="1">
      <alignment horizontal="left" vertical="center" wrapText="1"/>
    </xf>
    <xf numFmtId="1" fontId="2" fillId="2" borderId="12" xfId="3" applyNumberFormat="1" applyFont="1" applyFill="1" applyBorder="1" applyAlignment="1">
      <alignment horizontal="center" vertical="center"/>
    </xf>
    <xf numFmtId="2" fontId="2" fillId="2" borderId="12" xfId="3" applyNumberFormat="1" applyFont="1" applyFill="1" applyBorder="1" applyAlignment="1">
      <alignment horizontal="center" vertical="center"/>
    </xf>
    <xf numFmtId="0" fontId="2" fillId="2" borderId="14" xfId="3" applyFont="1" applyFill="1" applyBorder="1" applyAlignment="1">
      <alignment horizontal="center" vertical="center"/>
    </xf>
    <xf numFmtId="0" fontId="2" fillId="2" borderId="14" xfId="3" applyNumberFormat="1" applyFont="1" applyFill="1" applyBorder="1" applyAlignment="1">
      <alignment horizontal="left" vertical="center" wrapText="1"/>
    </xf>
    <xf numFmtId="1" fontId="2" fillId="2" borderId="14" xfId="3" applyNumberFormat="1" applyFont="1" applyFill="1" applyBorder="1" applyAlignment="1">
      <alignment horizontal="center" vertical="center"/>
    </xf>
    <xf numFmtId="2" fontId="2" fillId="2" borderId="14" xfId="3" applyNumberFormat="1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2" fillId="2" borderId="12" xfId="3" applyNumberFormat="1" applyFont="1" applyFill="1" applyBorder="1" applyAlignment="1">
      <alignment horizontal="left" vertical="center" wrapText="1"/>
    </xf>
    <xf numFmtId="0" fontId="2" fillId="2" borderId="4" xfId="2" applyNumberFormat="1" applyFont="1" applyFill="1" applyBorder="1" applyAlignment="1">
      <alignment horizontal="left" vertical="center" wrapText="1"/>
    </xf>
    <xf numFmtId="2" fontId="2" fillId="2" borderId="4" xfId="2" applyNumberFormat="1" applyFont="1" applyFill="1" applyBorder="1" applyAlignment="1">
      <alignment horizontal="center" vertical="center"/>
    </xf>
    <xf numFmtId="0" fontId="2" fillId="2" borderId="12" xfId="5" applyFont="1" applyFill="1" applyBorder="1" applyAlignment="1">
      <alignment horizontal="center" vertical="center"/>
    </xf>
    <xf numFmtId="0" fontId="2" fillId="2" borderId="12" xfId="5" applyNumberFormat="1" applyFont="1" applyFill="1" applyBorder="1" applyAlignment="1">
      <alignment horizontal="left" vertical="center" wrapText="1"/>
    </xf>
    <xf numFmtId="0" fontId="2" fillId="2" borderId="12" xfId="5" applyNumberFormat="1" applyFont="1" applyFill="1" applyBorder="1" applyAlignment="1">
      <alignment horizontal="center" vertical="center"/>
    </xf>
    <xf numFmtId="2" fontId="2" fillId="2" borderId="12" xfId="5" applyNumberFormat="1" applyFont="1" applyFill="1" applyBorder="1" applyAlignment="1">
      <alignment horizontal="center" vertical="center"/>
    </xf>
    <xf numFmtId="0" fontId="2" fillId="2" borderId="4" xfId="5" applyFont="1" applyFill="1" applyBorder="1" applyAlignment="1">
      <alignment horizontal="center" vertical="center"/>
    </xf>
    <xf numFmtId="0" fontId="2" fillId="2" borderId="4" xfId="5" applyNumberFormat="1" applyFont="1" applyFill="1" applyBorder="1" applyAlignment="1">
      <alignment horizontal="left" vertical="center" wrapText="1"/>
    </xf>
    <xf numFmtId="0" fontId="2" fillId="2" borderId="4" xfId="5" applyNumberFormat="1" applyFont="1" applyFill="1" applyBorder="1" applyAlignment="1">
      <alignment horizontal="center" vertical="center"/>
    </xf>
    <xf numFmtId="2" fontId="2" fillId="2" borderId="4" xfId="5" applyNumberFormat="1" applyFont="1" applyFill="1" applyBorder="1" applyAlignment="1">
      <alignment horizontal="center" vertical="center"/>
    </xf>
    <xf numFmtId="0" fontId="2" fillId="2" borderId="12" xfId="2" applyNumberFormat="1" applyFont="1" applyFill="1" applyBorder="1" applyAlignment="1">
      <alignment horizontal="left" vertical="center" wrapText="1"/>
    </xf>
    <xf numFmtId="2" fontId="2" fillId="2" borderId="12" xfId="2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left" vertical="center" wrapText="1"/>
    </xf>
    <xf numFmtId="0" fontId="2" fillId="2" borderId="4" xfId="4" applyNumberFormat="1" applyFont="1" applyFill="1" applyBorder="1" applyAlignment="1">
      <alignment horizontal="center" vertical="center"/>
    </xf>
    <xf numFmtId="2" fontId="2" fillId="2" borderId="4" xfId="4" applyNumberFormat="1" applyFont="1" applyFill="1" applyBorder="1" applyAlignment="1">
      <alignment horizontal="center" vertical="center"/>
    </xf>
    <xf numFmtId="0" fontId="2" fillId="2" borderId="10" xfId="4" applyFont="1" applyFill="1" applyBorder="1" applyAlignment="1">
      <alignment horizontal="center" vertical="center"/>
    </xf>
    <xf numFmtId="0" fontId="2" fillId="2" borderId="10" xfId="4" applyNumberFormat="1" applyFont="1" applyFill="1" applyBorder="1" applyAlignment="1">
      <alignment horizontal="left" vertical="center" wrapText="1"/>
    </xf>
    <xf numFmtId="0" fontId="2" fillId="2" borderId="10" xfId="4" applyNumberFormat="1" applyFont="1" applyFill="1" applyBorder="1" applyAlignment="1">
      <alignment horizontal="center" vertical="center"/>
    </xf>
    <xf numFmtId="2" fontId="2" fillId="2" borderId="10" xfId="4" applyNumberFormat="1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  <xf numFmtId="0" fontId="2" fillId="2" borderId="10" xfId="6" applyFont="1" applyFill="1" applyBorder="1" applyAlignment="1">
      <alignment horizontal="center" vertical="center"/>
    </xf>
    <xf numFmtId="0" fontId="2" fillId="2" borderId="10" xfId="6" applyNumberFormat="1" applyFont="1" applyFill="1" applyBorder="1" applyAlignment="1">
      <alignment horizontal="left" vertical="center" wrapText="1"/>
    </xf>
    <xf numFmtId="0" fontId="2" fillId="2" borderId="10" xfId="6" applyNumberFormat="1" applyFont="1" applyFill="1" applyBorder="1" applyAlignment="1">
      <alignment horizontal="center" vertical="center"/>
    </xf>
    <xf numFmtId="2" fontId="2" fillId="2" borderId="10" xfId="6" applyNumberFormat="1" applyFont="1" applyFill="1" applyBorder="1" applyAlignment="1">
      <alignment horizontal="center" vertical="center"/>
    </xf>
    <xf numFmtId="0" fontId="2" fillId="2" borderId="4" xfId="6" applyFont="1" applyFill="1" applyBorder="1" applyAlignment="1">
      <alignment horizontal="center" vertical="center"/>
    </xf>
    <xf numFmtId="0" fontId="2" fillId="2" borderId="4" xfId="6" applyNumberFormat="1" applyFont="1" applyFill="1" applyBorder="1" applyAlignment="1">
      <alignment horizontal="left" vertical="center" wrapText="1"/>
    </xf>
    <xf numFmtId="0" fontId="2" fillId="2" borderId="4" xfId="6" applyNumberFormat="1" applyFont="1" applyFill="1" applyBorder="1" applyAlignment="1">
      <alignment horizontal="center" vertical="center"/>
    </xf>
    <xf numFmtId="2" fontId="2" fillId="2" borderId="4" xfId="6" applyNumberFormat="1" applyFont="1" applyFill="1" applyBorder="1" applyAlignment="1">
      <alignment horizontal="center" vertical="center"/>
    </xf>
    <xf numFmtId="0" fontId="2" fillId="2" borderId="12" xfId="6" applyFont="1" applyFill="1" applyBorder="1" applyAlignment="1">
      <alignment horizontal="center" vertical="center"/>
    </xf>
    <xf numFmtId="0" fontId="2" fillId="2" borderId="12" xfId="6" applyNumberFormat="1" applyFont="1" applyFill="1" applyBorder="1" applyAlignment="1">
      <alignment horizontal="left" vertical="center" wrapText="1"/>
    </xf>
    <xf numFmtId="0" fontId="2" fillId="2" borderId="12" xfId="6" applyNumberFormat="1" applyFont="1" applyFill="1" applyBorder="1" applyAlignment="1">
      <alignment horizontal="center" vertical="center"/>
    </xf>
    <xf numFmtId="2" fontId="2" fillId="2" borderId="12" xfId="6" applyNumberFormat="1" applyFont="1" applyFill="1" applyBorder="1" applyAlignment="1">
      <alignment horizontal="center" vertical="center"/>
    </xf>
    <xf numFmtId="0" fontId="2" fillId="2" borderId="7" xfId="5" applyFont="1" applyFill="1" applyBorder="1" applyAlignment="1">
      <alignment horizontal="center" vertical="center"/>
    </xf>
    <xf numFmtId="0" fontId="2" fillId="2" borderId="7" xfId="5" applyNumberFormat="1" applyFont="1" applyFill="1" applyBorder="1" applyAlignment="1">
      <alignment horizontal="left" vertical="center" wrapText="1"/>
    </xf>
    <xf numFmtId="0" fontId="2" fillId="2" borderId="7" xfId="5" applyNumberFormat="1" applyFont="1" applyFill="1" applyBorder="1" applyAlignment="1">
      <alignment horizontal="center" vertical="center"/>
    </xf>
    <xf numFmtId="2" fontId="2" fillId="2" borderId="7" xfId="5" applyNumberFormat="1" applyFont="1" applyFill="1" applyBorder="1" applyAlignment="1">
      <alignment horizontal="center" vertical="center"/>
    </xf>
    <xf numFmtId="0" fontId="2" fillId="2" borderId="4" xfId="7" applyFont="1" applyFill="1" applyBorder="1" applyAlignment="1">
      <alignment horizontal="center" vertical="center"/>
    </xf>
    <xf numFmtId="0" fontId="2" fillId="2" borderId="4" xfId="7" applyNumberFormat="1" applyFont="1" applyFill="1" applyBorder="1" applyAlignment="1">
      <alignment horizontal="left" vertical="center" wrapText="1"/>
    </xf>
    <xf numFmtId="0" fontId="2" fillId="2" borderId="4" xfId="7" applyNumberFormat="1" applyFont="1" applyFill="1" applyBorder="1" applyAlignment="1">
      <alignment horizontal="center" vertical="center"/>
    </xf>
    <xf numFmtId="0" fontId="2" fillId="2" borderId="10" xfId="7" applyNumberFormat="1" applyFont="1" applyFill="1" applyBorder="1" applyAlignment="1">
      <alignment horizontal="left" vertical="center" wrapText="1"/>
    </xf>
    <xf numFmtId="2" fontId="2" fillId="2" borderId="10" xfId="7" applyNumberFormat="1" applyFont="1" applyFill="1" applyBorder="1" applyAlignment="1">
      <alignment horizontal="center" vertical="center"/>
    </xf>
    <xf numFmtId="0" fontId="2" fillId="2" borderId="10" xfId="7" applyFont="1" applyFill="1" applyBorder="1" applyAlignment="1">
      <alignment horizontal="center" vertical="center"/>
    </xf>
    <xf numFmtId="0" fontId="2" fillId="2" borderId="12" xfId="7" applyFont="1" applyFill="1" applyBorder="1" applyAlignment="1">
      <alignment horizontal="center" vertical="center"/>
    </xf>
    <xf numFmtId="0" fontId="2" fillId="2" borderId="12" xfId="7" applyNumberFormat="1" applyFont="1" applyFill="1" applyBorder="1" applyAlignment="1">
      <alignment horizontal="left" vertical="center" wrapText="1"/>
    </xf>
    <xf numFmtId="0" fontId="2" fillId="2" borderId="7" xfId="7" applyFont="1" applyFill="1" applyBorder="1" applyAlignment="1">
      <alignment horizontal="center" vertical="center"/>
    </xf>
    <xf numFmtId="0" fontId="2" fillId="2" borderId="7" xfId="7" applyNumberFormat="1" applyFont="1" applyFill="1" applyBorder="1" applyAlignment="1">
      <alignment horizontal="left" vertical="center" wrapText="1"/>
    </xf>
    <xf numFmtId="0" fontId="2" fillId="2" borderId="7" xfId="7" applyNumberFormat="1" applyFont="1" applyFill="1" applyBorder="1" applyAlignment="1">
      <alignment horizontal="center" vertical="center"/>
    </xf>
    <xf numFmtId="2" fontId="2" fillId="2" borderId="7" xfId="7" applyNumberFormat="1" applyFont="1" applyFill="1" applyBorder="1" applyAlignment="1">
      <alignment horizontal="center" vertical="center"/>
    </xf>
    <xf numFmtId="0" fontId="2" fillId="2" borderId="4" xfId="7" applyNumberFormat="1" applyFont="1" applyFill="1" applyBorder="1" applyAlignment="1">
      <alignment horizontal="left" vertical="center"/>
    </xf>
    <xf numFmtId="0" fontId="2" fillId="2" borderId="4" xfId="7" applyFont="1" applyFill="1" applyBorder="1" applyAlignment="1">
      <alignment vertical="center" wrapText="1"/>
    </xf>
    <xf numFmtId="0" fontId="2" fillId="2" borderId="4" xfId="7" applyFont="1" applyFill="1" applyBorder="1" applyAlignment="1">
      <alignment horizontal="center" vertical="center" wrapText="1"/>
    </xf>
    <xf numFmtId="0" fontId="2" fillId="2" borderId="4" xfId="7" applyFont="1" applyFill="1" applyBorder="1" applyAlignment="1">
      <alignment vertical="center"/>
    </xf>
    <xf numFmtId="0" fontId="2" fillId="2" borderId="12" xfId="7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7" xfId="4" applyFont="1" applyFill="1" applyBorder="1" applyAlignment="1">
      <alignment horizontal="center" vertical="center"/>
    </xf>
    <xf numFmtId="0" fontId="2" fillId="2" borderId="7" xfId="4" applyNumberFormat="1" applyFont="1" applyFill="1" applyBorder="1" applyAlignment="1">
      <alignment horizontal="left" vertical="center" wrapText="1"/>
    </xf>
    <xf numFmtId="0" fontId="2" fillId="2" borderId="7" xfId="4" applyNumberFormat="1" applyFont="1" applyFill="1" applyBorder="1" applyAlignment="1">
      <alignment horizontal="center" vertical="center"/>
    </xf>
    <xf numFmtId="2" fontId="2" fillId="2" borderId="7" xfId="4" applyNumberFormat="1" applyFont="1" applyFill="1" applyBorder="1" applyAlignment="1">
      <alignment horizontal="center" vertical="center"/>
    </xf>
    <xf numFmtId="0" fontId="2" fillId="2" borderId="10" xfId="2" applyNumberFormat="1" applyFont="1" applyFill="1" applyBorder="1" applyAlignment="1">
      <alignment horizontal="left" vertical="center"/>
    </xf>
    <xf numFmtId="0" fontId="2" fillId="2" borderId="10" xfId="2" applyNumberFormat="1" applyFont="1" applyFill="1" applyBorder="1" applyAlignment="1">
      <alignment horizontal="center" vertical="center"/>
    </xf>
    <xf numFmtId="4" fontId="2" fillId="2" borderId="10" xfId="2" applyNumberFormat="1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7" xfId="3" applyNumberFormat="1" applyFont="1" applyFill="1" applyBorder="1" applyAlignment="1">
      <alignment horizontal="left" vertical="center" wrapText="1"/>
    </xf>
    <xf numFmtId="1" fontId="2" fillId="2" borderId="7" xfId="3" applyNumberFormat="1" applyFont="1" applyFill="1" applyBorder="1" applyAlignment="1">
      <alignment horizontal="center" vertical="center"/>
    </xf>
    <xf numFmtId="2" fontId="2" fillId="2" borderId="7" xfId="3" applyNumberFormat="1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left" vertical="center"/>
    </xf>
    <xf numFmtId="0" fontId="2" fillId="2" borderId="4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7" xfId="2" applyNumberFormat="1" applyFont="1" applyFill="1" applyBorder="1" applyAlignment="1">
      <alignment horizontal="left" vertical="center"/>
    </xf>
    <xf numFmtId="0" fontId="2" fillId="2" borderId="7" xfId="2" applyNumberFormat="1" applyFont="1" applyFill="1" applyBorder="1" applyAlignment="1">
      <alignment horizontal="center" vertical="center"/>
    </xf>
    <xf numFmtId="4" fontId="2" fillId="2" borderId="7" xfId="2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3" borderId="4" xfId="0" applyFont="1" applyFill="1" applyBorder="1" applyAlignment="1" applyProtection="1">
      <alignment vertical="center"/>
      <protection locked="0"/>
    </xf>
    <xf numFmtId="49" fontId="7" fillId="3" borderId="14" xfId="0" applyNumberFormat="1" applyFont="1" applyFill="1" applyBorder="1" applyAlignment="1" applyProtection="1">
      <alignment horizontal="center" vertical="center"/>
      <protection locked="0"/>
    </xf>
    <xf numFmtId="1" fontId="7" fillId="3" borderId="14" xfId="0" applyNumberFormat="1" applyFont="1" applyFill="1" applyBorder="1" applyAlignment="1" applyProtection="1">
      <alignment horizontal="center" vertical="center"/>
      <protection locked="0"/>
    </xf>
    <xf numFmtId="1" fontId="7" fillId="3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7" fillId="3" borderId="4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3" borderId="26" xfId="0" applyFont="1" applyFill="1" applyBorder="1" applyAlignment="1" applyProtection="1">
      <alignment vertical="center" wrapText="1"/>
      <protection locked="0"/>
    </xf>
    <xf numFmtId="0" fontId="7" fillId="0" borderId="2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" fontId="7" fillId="3" borderId="4" xfId="0" applyNumberFormat="1" applyFont="1" applyFill="1" applyBorder="1" applyAlignment="1" applyProtection="1">
      <alignment vertical="center" wrapText="1"/>
      <protection locked="0"/>
    </xf>
    <xf numFmtId="1" fontId="7" fillId="3" borderId="1" xfId="0" applyNumberFormat="1" applyFont="1" applyFill="1" applyBorder="1" applyAlignment="1" applyProtection="1">
      <alignment vertical="center" wrapText="1"/>
      <protection locked="0"/>
    </xf>
    <xf numFmtId="0" fontId="7" fillId="3" borderId="26" xfId="0" applyNumberFormat="1" applyFont="1" applyFill="1" applyBorder="1" applyAlignment="1" applyProtection="1">
      <alignment vertical="center" wrapText="1"/>
      <protection locked="0"/>
    </xf>
    <xf numFmtId="0" fontId="12" fillId="4" borderId="27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7" fillId="3" borderId="14" xfId="0" applyFont="1" applyFill="1" applyBorder="1" applyAlignment="1" applyProtection="1">
      <alignment vertical="center" wrapText="1"/>
      <protection locked="0"/>
    </xf>
    <xf numFmtId="0" fontId="7" fillId="3" borderId="31" xfId="0" applyFont="1" applyFill="1" applyBorder="1" applyAlignment="1" applyProtection="1">
      <alignment vertical="center" wrapText="1"/>
      <protection locked="0"/>
    </xf>
    <xf numFmtId="0" fontId="7" fillId="3" borderId="32" xfId="0" applyFont="1" applyFill="1" applyBorder="1" applyAlignment="1" applyProtection="1">
      <alignment vertical="center" wrapText="1"/>
      <protection locked="0"/>
    </xf>
    <xf numFmtId="0" fontId="12" fillId="4" borderId="36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vertical="center" wrapText="1"/>
      <protection locked="0"/>
    </xf>
    <xf numFmtId="0" fontId="7" fillId="3" borderId="23" xfId="0" applyFont="1" applyFill="1" applyBorder="1" applyAlignment="1" applyProtection="1">
      <alignment vertical="center" wrapText="1"/>
      <protection locked="0"/>
    </xf>
    <xf numFmtId="0" fontId="7" fillId="3" borderId="24" xfId="0" applyFont="1" applyFill="1" applyBorder="1" applyAlignment="1" applyProtection="1">
      <alignment vertical="center" wrapText="1"/>
      <protection locked="0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0" fontId="7" fillId="3" borderId="31" xfId="0" applyFont="1" applyFill="1" applyBorder="1" applyAlignment="1" applyProtection="1">
      <alignment horizontal="right" vertical="center" wrapText="1"/>
      <protection locked="0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7" fillId="3" borderId="7" xfId="0" applyFont="1" applyFill="1" applyBorder="1" applyAlignment="1" applyProtection="1">
      <alignment wrapText="1"/>
      <protection locked="0"/>
    </xf>
    <xf numFmtId="0" fontId="7" fillId="3" borderId="4" xfId="0" applyFont="1" applyFill="1" applyBorder="1" applyAlignment="1" applyProtection="1">
      <alignment wrapText="1"/>
      <protection locked="0"/>
    </xf>
    <xf numFmtId="0" fontId="7" fillId="3" borderId="31" xfId="0" applyFont="1" applyFill="1" applyBorder="1" applyAlignment="1" applyProtection="1">
      <alignment wrapText="1"/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2" fillId="2" borderId="14" xfId="5" applyFont="1" applyFill="1" applyBorder="1" applyAlignment="1">
      <alignment horizontal="center" vertical="center"/>
    </xf>
    <xf numFmtId="0" fontId="2" fillId="2" borderId="14" xfId="5" applyNumberFormat="1" applyFont="1" applyFill="1" applyBorder="1" applyAlignment="1">
      <alignment horizontal="left" vertical="center" wrapText="1"/>
    </xf>
    <xf numFmtId="0" fontId="2" fillId="2" borderId="14" xfId="5" applyNumberFormat="1" applyFont="1" applyFill="1" applyBorder="1" applyAlignment="1">
      <alignment horizontal="center" vertical="center"/>
    </xf>
    <xf numFmtId="2" fontId="2" fillId="2" borderId="14" xfId="5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2" borderId="12" xfId="7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1" fontId="2" fillId="2" borderId="10" xfId="7" applyNumberFormat="1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7" fillId="3" borderId="24" xfId="0" applyFont="1" applyFill="1" applyBorder="1" applyAlignment="1" applyProtection="1">
      <alignment wrapText="1"/>
      <protection locked="0"/>
    </xf>
    <xf numFmtId="0" fontId="7" fillId="3" borderId="26" xfId="0" applyFont="1" applyFill="1" applyBorder="1" applyAlignment="1" applyProtection="1">
      <alignment wrapText="1"/>
      <protection locked="0"/>
    </xf>
    <xf numFmtId="0" fontId="12" fillId="0" borderId="3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left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7" xfId="2" applyNumberFormat="1" applyFont="1" applyFill="1" applyBorder="1" applyAlignment="1">
      <alignment horizontal="left" vertical="center" wrapText="1"/>
    </xf>
    <xf numFmtId="2" fontId="2" fillId="2" borderId="7" xfId="2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2" fillId="2" borderId="7" xfId="6" applyFont="1" applyFill="1" applyBorder="1" applyAlignment="1">
      <alignment horizontal="center" vertical="center"/>
    </xf>
    <xf numFmtId="0" fontId="2" fillId="2" borderId="7" xfId="6" applyNumberFormat="1" applyFont="1" applyFill="1" applyBorder="1" applyAlignment="1">
      <alignment horizontal="left" vertical="center" wrapText="1"/>
    </xf>
    <xf numFmtId="0" fontId="2" fillId="2" borderId="7" xfId="6" applyNumberFormat="1" applyFont="1" applyFill="1" applyBorder="1" applyAlignment="1">
      <alignment horizontal="center" vertical="center"/>
    </xf>
    <xf numFmtId="2" fontId="2" fillId="2" borderId="7" xfId="6" applyNumberFormat="1" applyFont="1" applyFill="1" applyBorder="1" applyAlignment="1">
      <alignment horizontal="center" vertical="center"/>
    </xf>
    <xf numFmtId="0" fontId="2" fillId="2" borderId="12" xfId="7" applyNumberFormat="1" applyFont="1" applyFill="1" applyBorder="1" applyAlignment="1">
      <alignment horizontal="left" vertical="center"/>
    </xf>
    <xf numFmtId="0" fontId="2" fillId="2" borderId="14" xfId="7" applyFont="1" applyFill="1" applyBorder="1" applyAlignment="1">
      <alignment horizontal="center" vertical="center"/>
    </xf>
    <xf numFmtId="0" fontId="2" fillId="2" borderId="14" xfId="7" applyNumberFormat="1" applyFont="1" applyFill="1" applyBorder="1" applyAlignment="1">
      <alignment horizontal="left" vertical="center"/>
    </xf>
    <xf numFmtId="0" fontId="2" fillId="2" borderId="14" xfId="7" applyNumberFormat="1" applyFont="1" applyFill="1" applyBorder="1" applyAlignment="1">
      <alignment horizontal="center" vertical="center"/>
    </xf>
    <xf numFmtId="2" fontId="2" fillId="2" borderId="14" xfId="7" applyNumberFormat="1" applyFont="1" applyFill="1" applyBorder="1" applyAlignment="1">
      <alignment horizontal="center" vertical="center"/>
    </xf>
    <xf numFmtId="0" fontId="2" fillId="2" borderId="7" xfId="7" applyFont="1" applyFill="1" applyBorder="1" applyAlignment="1">
      <alignment vertical="center" wrapText="1"/>
    </xf>
    <xf numFmtId="0" fontId="2" fillId="2" borderId="7" xfId="7" applyFont="1" applyFill="1" applyBorder="1" applyAlignment="1">
      <alignment horizontal="center" vertical="center" wrapText="1"/>
    </xf>
    <xf numFmtId="2" fontId="2" fillId="2" borderId="7" xfId="7" applyNumberFormat="1" applyFont="1" applyFill="1" applyBorder="1" applyAlignment="1">
      <alignment horizontal="center" vertical="center" wrapText="1"/>
    </xf>
    <xf numFmtId="0" fontId="2" fillId="2" borderId="14" xfId="7" applyFont="1" applyFill="1" applyBorder="1" applyAlignment="1">
      <alignment vertical="center" wrapText="1"/>
    </xf>
    <xf numFmtId="0" fontId="2" fillId="2" borderId="14" xfId="7" applyFont="1" applyFill="1" applyBorder="1" applyAlignment="1">
      <alignment horizontal="center" vertical="center" wrapText="1"/>
    </xf>
    <xf numFmtId="2" fontId="2" fillId="2" borderId="14" xfId="7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4" fillId="2" borderId="7" xfId="7" applyFont="1" applyFill="1" applyBorder="1" applyAlignment="1">
      <alignment vertical="center" wrapText="1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3" fontId="9" fillId="0" borderId="6" xfId="0" applyNumberFormat="1" applyFont="1" applyBorder="1" applyAlignment="1">
      <alignment horizontal="center" vertical="center" wrapText="1"/>
    </xf>
    <xf numFmtId="3" fontId="7" fillId="3" borderId="14" xfId="0" applyNumberFormat="1" applyFont="1" applyFill="1" applyBorder="1" applyAlignment="1" applyProtection="1">
      <alignment vertical="center" wrapText="1"/>
      <protection locked="0"/>
    </xf>
    <xf numFmtId="3" fontId="7" fillId="3" borderId="4" xfId="0" applyNumberFormat="1" applyFont="1" applyFill="1" applyBorder="1" applyAlignment="1" applyProtection="1">
      <alignment vertical="center" wrapText="1"/>
      <protection locked="0"/>
    </xf>
    <xf numFmtId="3" fontId="7" fillId="0" borderId="4" xfId="0" applyNumberFormat="1" applyFont="1" applyBorder="1" applyAlignment="1">
      <alignment horizontal="center" vertical="center" wrapText="1"/>
    </xf>
    <xf numFmtId="3" fontId="12" fillId="4" borderId="12" xfId="0" applyNumberFormat="1" applyFont="1" applyFill="1" applyBorder="1" applyAlignment="1">
      <alignment horizontal="center" vertical="center" wrapText="1"/>
    </xf>
    <xf numFmtId="3" fontId="12" fillId="4" borderId="10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 applyProtection="1">
      <alignment vertical="center" wrapText="1"/>
      <protection locked="0"/>
    </xf>
    <xf numFmtId="3" fontId="7" fillId="3" borderId="7" xfId="0" applyNumberFormat="1" applyFont="1" applyFill="1" applyBorder="1" applyAlignment="1" applyProtection="1">
      <alignment wrapText="1"/>
      <protection locked="0"/>
    </xf>
    <xf numFmtId="3" fontId="7" fillId="3" borderId="4" xfId="0" applyNumberFormat="1" applyFont="1" applyFill="1" applyBorder="1" applyAlignment="1" applyProtection="1">
      <alignment wrapText="1"/>
      <protection locked="0"/>
    </xf>
    <xf numFmtId="3" fontId="12" fillId="0" borderId="6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12" fillId="4" borderId="37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3" xr:uid="{00000000-0005-0000-0000-000001000000}"/>
    <cellStyle name="Обычный 3 2" xfId="1" xr:uid="{00000000-0005-0000-0000-000002000000}"/>
    <cellStyle name="Обычный 4 2" xfId="2" xr:uid="{00000000-0005-0000-0000-000003000000}"/>
    <cellStyle name="Обычный 5" xfId="4" xr:uid="{00000000-0005-0000-0000-000004000000}"/>
    <cellStyle name="Обычный 6" xfId="6" xr:uid="{00000000-0005-0000-0000-000005000000}"/>
    <cellStyle name="Обычный 7" xfId="5" xr:uid="{00000000-0005-0000-0000-000006000000}"/>
    <cellStyle name="Обычный 8" xfId="7" xr:uid="{00000000-0005-0000-0000-000007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zoomScale="80" zoomScaleNormal="80" workbookViewId="0">
      <selection activeCell="R25" sqref="R25"/>
    </sheetView>
  </sheetViews>
  <sheetFormatPr defaultRowHeight="15" x14ac:dyDescent="0.25"/>
  <cols>
    <col min="1" max="1" width="12.85546875" style="1" customWidth="1"/>
    <col min="2" max="2" width="15.85546875" style="1" customWidth="1"/>
    <col min="3" max="3" width="8.85546875" style="4" customWidth="1"/>
    <col min="4" max="4" width="41.28515625" style="1" customWidth="1"/>
    <col min="5" max="5" width="12.85546875" style="1" customWidth="1"/>
    <col min="6" max="6" width="12.85546875" style="5" customWidth="1"/>
    <col min="7" max="10" width="12.85546875" style="1" customWidth="1"/>
    <col min="11" max="16384" width="9.140625" style="1"/>
  </cols>
  <sheetData>
    <row r="1" spans="1:10" x14ac:dyDescent="0.25">
      <c r="A1" s="1" t="s">
        <v>36</v>
      </c>
      <c r="B1" s="306" t="s">
        <v>1</v>
      </c>
      <c r="C1" s="307"/>
      <c r="D1" s="308"/>
      <c r="E1" s="1" t="s">
        <v>2</v>
      </c>
      <c r="F1" s="2" t="s">
        <v>3</v>
      </c>
      <c r="I1" s="1" t="s">
        <v>4</v>
      </c>
      <c r="J1" s="3">
        <v>1</v>
      </c>
    </row>
    <row r="2" spans="1:10" ht="15.75" thickBot="1" x14ac:dyDescent="0.3"/>
    <row r="3" spans="1:10" ht="15.75" thickBot="1" x14ac:dyDescent="0.3">
      <c r="A3" s="41" t="s">
        <v>5</v>
      </c>
      <c r="B3" s="42" t="s">
        <v>6</v>
      </c>
      <c r="C3" s="42" t="s">
        <v>7</v>
      </c>
      <c r="D3" s="42" t="s">
        <v>8</v>
      </c>
      <c r="E3" s="42" t="s">
        <v>9</v>
      </c>
      <c r="F3" s="42" t="s">
        <v>10</v>
      </c>
      <c r="G3" s="42" t="s">
        <v>11</v>
      </c>
      <c r="H3" s="42" t="s">
        <v>12</v>
      </c>
      <c r="I3" s="42" t="s">
        <v>13</v>
      </c>
      <c r="J3" s="43" t="s">
        <v>14</v>
      </c>
    </row>
    <row r="4" spans="1:10" x14ac:dyDescent="0.25">
      <c r="A4" s="235" t="s">
        <v>15</v>
      </c>
      <c r="B4" s="163" t="s">
        <v>124</v>
      </c>
      <c r="C4" s="159">
        <v>15</v>
      </c>
      <c r="D4" s="160" t="s">
        <v>19</v>
      </c>
      <c r="E4" s="161">
        <v>20</v>
      </c>
      <c r="F4" s="162">
        <v>12.45</v>
      </c>
      <c r="G4" s="7">
        <v>77</v>
      </c>
      <c r="H4" s="7">
        <v>4.92</v>
      </c>
      <c r="I4" s="7">
        <v>6.32</v>
      </c>
      <c r="J4" s="8">
        <v>0</v>
      </c>
    </row>
    <row r="5" spans="1:10" x14ac:dyDescent="0.25">
      <c r="A5" s="236"/>
      <c r="B5" s="9" t="s">
        <v>18</v>
      </c>
      <c r="C5" s="12">
        <v>221</v>
      </c>
      <c r="D5" s="156" t="s">
        <v>75</v>
      </c>
      <c r="E5" s="157">
        <v>200</v>
      </c>
      <c r="F5" s="158">
        <v>15.91</v>
      </c>
      <c r="G5" s="10">
        <v>232</v>
      </c>
      <c r="H5" s="10">
        <v>7.2</v>
      </c>
      <c r="I5" s="10">
        <v>9.32</v>
      </c>
      <c r="J5" s="11">
        <v>29.92</v>
      </c>
    </row>
    <row r="6" spans="1:10" x14ac:dyDescent="0.25">
      <c r="A6" s="236"/>
      <c r="B6" s="9" t="s">
        <v>29</v>
      </c>
      <c r="C6" s="12">
        <v>382</v>
      </c>
      <c r="D6" s="156" t="s">
        <v>17</v>
      </c>
      <c r="E6" s="157">
        <v>200</v>
      </c>
      <c r="F6" s="158">
        <v>13.13</v>
      </c>
      <c r="G6" s="10">
        <v>119</v>
      </c>
      <c r="H6" s="10">
        <v>4.08</v>
      </c>
      <c r="I6" s="10">
        <v>3.54</v>
      </c>
      <c r="J6" s="11">
        <v>17.579999999999998</v>
      </c>
    </row>
    <row r="7" spans="1:10" x14ac:dyDescent="0.25">
      <c r="A7" s="236"/>
      <c r="B7" s="13" t="s">
        <v>111</v>
      </c>
      <c r="C7" s="12">
        <v>108</v>
      </c>
      <c r="D7" s="156" t="s">
        <v>37</v>
      </c>
      <c r="E7" s="157">
        <v>40</v>
      </c>
      <c r="F7" s="158">
        <v>3.44</v>
      </c>
      <c r="G7" s="10">
        <v>72</v>
      </c>
      <c r="H7" s="10">
        <v>3.4</v>
      </c>
      <c r="I7" s="10">
        <v>0.64</v>
      </c>
      <c r="J7" s="11">
        <v>14.8</v>
      </c>
    </row>
    <row r="8" spans="1:10" x14ac:dyDescent="0.25">
      <c r="A8" s="236"/>
      <c r="B8" s="13" t="s">
        <v>38</v>
      </c>
      <c r="C8" s="58">
        <v>118</v>
      </c>
      <c r="D8" s="59" t="s">
        <v>39</v>
      </c>
      <c r="E8" s="60">
        <v>133</v>
      </c>
      <c r="F8" s="61">
        <v>17.09</v>
      </c>
      <c r="G8" s="10">
        <v>74</v>
      </c>
      <c r="H8" s="10">
        <v>0.68</v>
      </c>
      <c r="I8" s="10">
        <v>0.68</v>
      </c>
      <c r="J8" s="11">
        <v>16.66</v>
      </c>
    </row>
    <row r="9" spans="1:10" ht="15.75" thickBot="1" x14ac:dyDescent="0.3">
      <c r="A9" s="240"/>
      <c r="B9" s="44" t="s">
        <v>25</v>
      </c>
      <c r="C9" s="155">
        <v>541</v>
      </c>
      <c r="D9" s="148" t="s">
        <v>112</v>
      </c>
      <c r="E9" s="149">
        <v>75</v>
      </c>
      <c r="F9" s="150">
        <v>24</v>
      </c>
      <c r="G9" s="33">
        <v>195</v>
      </c>
      <c r="H9" s="33">
        <v>0.56000000000000005</v>
      </c>
      <c r="I9" s="33">
        <v>0.56000000000000005</v>
      </c>
      <c r="J9" s="34">
        <v>28.67</v>
      </c>
    </row>
    <row r="10" spans="1:10" x14ac:dyDescent="0.25">
      <c r="A10" s="235" t="s">
        <v>20</v>
      </c>
      <c r="B10" s="6" t="s">
        <v>16</v>
      </c>
      <c r="C10" s="250">
        <v>49</v>
      </c>
      <c r="D10" s="251" t="s">
        <v>113</v>
      </c>
      <c r="E10" s="252">
        <v>60</v>
      </c>
      <c r="F10" s="253">
        <v>8.7100000000000009</v>
      </c>
      <c r="G10" s="7">
        <v>75</v>
      </c>
      <c r="H10" s="7">
        <v>0.86</v>
      </c>
      <c r="I10" s="7">
        <v>6.36</v>
      </c>
      <c r="J10" s="8">
        <v>3.65</v>
      </c>
    </row>
    <row r="11" spans="1:10" x14ac:dyDescent="0.25">
      <c r="A11" s="236"/>
      <c r="B11" s="9" t="s">
        <v>21</v>
      </c>
      <c r="C11" s="20">
        <v>144</v>
      </c>
      <c r="D11" s="21" t="s">
        <v>40</v>
      </c>
      <c r="E11" s="22">
        <v>200</v>
      </c>
      <c r="F11" s="23">
        <v>6.99</v>
      </c>
      <c r="G11" s="10">
        <v>109</v>
      </c>
      <c r="H11" s="10">
        <v>6.66</v>
      </c>
      <c r="I11" s="10">
        <v>2.74</v>
      </c>
      <c r="J11" s="11">
        <v>14.27</v>
      </c>
    </row>
    <row r="12" spans="1:10" x14ac:dyDescent="0.25">
      <c r="A12" s="236"/>
      <c r="B12" s="9" t="s">
        <v>22</v>
      </c>
      <c r="C12" s="20">
        <v>304</v>
      </c>
      <c r="D12" s="21" t="s">
        <v>31</v>
      </c>
      <c r="E12" s="22">
        <v>90</v>
      </c>
      <c r="F12" s="23">
        <v>35.79</v>
      </c>
      <c r="G12" s="10">
        <v>202</v>
      </c>
      <c r="H12" s="10">
        <v>14.36</v>
      </c>
      <c r="I12" s="10">
        <v>11.39</v>
      </c>
      <c r="J12" s="11">
        <v>10.26</v>
      </c>
    </row>
    <row r="13" spans="1:10" x14ac:dyDescent="0.25">
      <c r="A13" s="236"/>
      <c r="B13" s="9" t="s">
        <v>23</v>
      </c>
      <c r="C13" s="20">
        <v>203</v>
      </c>
      <c r="D13" s="21" t="s">
        <v>41</v>
      </c>
      <c r="E13" s="22">
        <v>150</v>
      </c>
      <c r="F13" s="23">
        <v>5.45</v>
      </c>
      <c r="G13" s="10">
        <v>175</v>
      </c>
      <c r="H13" s="10">
        <v>5.0999999999999996</v>
      </c>
      <c r="I13" s="10">
        <v>2.56</v>
      </c>
      <c r="J13" s="11">
        <v>33.01</v>
      </c>
    </row>
    <row r="14" spans="1:10" x14ac:dyDescent="0.25">
      <c r="A14" s="236"/>
      <c r="B14" s="9" t="s">
        <v>29</v>
      </c>
      <c r="C14" s="20">
        <v>430</v>
      </c>
      <c r="D14" s="21" t="s">
        <v>102</v>
      </c>
      <c r="E14" s="22">
        <v>200</v>
      </c>
      <c r="F14" s="23">
        <v>1.37</v>
      </c>
      <c r="G14" s="10">
        <v>56</v>
      </c>
      <c r="H14" s="10">
        <v>0.19</v>
      </c>
      <c r="I14" s="10">
        <v>0.04</v>
      </c>
      <c r="J14" s="11">
        <v>13.66</v>
      </c>
    </row>
    <row r="15" spans="1:10" ht="15.75" thickBot="1" x14ac:dyDescent="0.3">
      <c r="A15" s="237"/>
      <c r="B15" s="24" t="s">
        <v>26</v>
      </c>
      <c r="C15" s="25">
        <v>116</v>
      </c>
      <c r="D15" s="26" t="s">
        <v>27</v>
      </c>
      <c r="E15" s="27">
        <v>39.520000000000003</v>
      </c>
      <c r="F15" s="28">
        <v>1.69</v>
      </c>
      <c r="G15" s="15">
        <v>81</v>
      </c>
      <c r="H15" s="15">
        <v>3.08</v>
      </c>
      <c r="I15" s="15">
        <v>0.56000000000000005</v>
      </c>
      <c r="J15" s="16">
        <v>14.96</v>
      </c>
    </row>
    <row r="16" spans="1:10" x14ac:dyDescent="0.25">
      <c r="F16" s="1"/>
    </row>
    <row r="17" spans="6:6" x14ac:dyDescent="0.25">
      <c r="F17" s="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7"/>
  <sheetViews>
    <sheetView workbookViewId="0">
      <selection activeCell="D39" sqref="D39"/>
    </sheetView>
  </sheetViews>
  <sheetFormatPr defaultRowHeight="15" x14ac:dyDescent="0.25"/>
  <cols>
    <col min="1" max="1" width="14" style="29" customWidth="1"/>
    <col min="2" max="2" width="17.85546875" style="29" customWidth="1"/>
    <col min="3" max="3" width="10.5703125" style="30" customWidth="1"/>
    <col min="4" max="4" width="58.5703125" style="29" customWidth="1"/>
    <col min="5" max="5" width="13.5703125" style="29" customWidth="1"/>
    <col min="6" max="6" width="13.5703125" style="31" customWidth="1"/>
    <col min="7" max="10" width="13.5703125" style="29" customWidth="1"/>
    <col min="11" max="16384" width="9.140625" style="29"/>
  </cols>
  <sheetData>
    <row r="1" spans="1:10" s="1" customFormat="1" x14ac:dyDescent="0.25">
      <c r="A1" s="1" t="s">
        <v>0</v>
      </c>
      <c r="B1" s="306" t="s">
        <v>1</v>
      </c>
      <c r="C1" s="307"/>
      <c r="D1" s="308"/>
      <c r="E1" s="1" t="s">
        <v>2</v>
      </c>
      <c r="F1" s="2" t="s">
        <v>3</v>
      </c>
      <c r="I1" s="1" t="s">
        <v>4</v>
      </c>
      <c r="J1" s="3">
        <v>10</v>
      </c>
    </row>
    <row r="2" spans="1:10" s="1" customFormat="1" ht="15.75" thickBot="1" x14ac:dyDescent="0.3">
      <c r="C2" s="4"/>
    </row>
    <row r="3" spans="1:10" s="1" customFormat="1" ht="15.75" thickBot="1" x14ac:dyDescent="0.3">
      <c r="A3" s="41" t="s">
        <v>5</v>
      </c>
      <c r="B3" s="42" t="s">
        <v>6</v>
      </c>
      <c r="C3" s="42" t="s">
        <v>7</v>
      </c>
      <c r="D3" s="42" t="s">
        <v>8</v>
      </c>
      <c r="E3" s="42" t="s">
        <v>9</v>
      </c>
      <c r="F3" s="42" t="s">
        <v>10</v>
      </c>
      <c r="G3" s="42" t="s">
        <v>11</v>
      </c>
      <c r="H3" s="42" t="s">
        <v>12</v>
      </c>
      <c r="I3" s="42" t="s">
        <v>13</v>
      </c>
      <c r="J3" s="43" t="s">
        <v>14</v>
      </c>
    </row>
    <row r="4" spans="1:10" s="1" customFormat="1" ht="31.5" x14ac:dyDescent="0.25">
      <c r="A4" s="235" t="s">
        <v>15</v>
      </c>
      <c r="B4" s="6" t="s">
        <v>16</v>
      </c>
      <c r="C4" s="49" t="s">
        <v>123</v>
      </c>
      <c r="D4" s="292" t="s">
        <v>122</v>
      </c>
      <c r="E4" s="49">
        <v>70</v>
      </c>
      <c r="F4" s="50">
        <v>4.55</v>
      </c>
      <c r="G4" s="7">
        <v>173</v>
      </c>
      <c r="H4" s="7">
        <v>7.14</v>
      </c>
      <c r="I4" s="7">
        <v>8.08</v>
      </c>
      <c r="J4" s="8">
        <v>17.989999999999998</v>
      </c>
    </row>
    <row r="5" spans="1:10" s="1" customFormat="1" ht="15.75" x14ac:dyDescent="0.25">
      <c r="A5" s="236"/>
      <c r="B5" s="9" t="s">
        <v>18</v>
      </c>
      <c r="C5" s="45">
        <v>278</v>
      </c>
      <c r="D5" s="53" t="s">
        <v>71</v>
      </c>
      <c r="E5" s="54">
        <v>110</v>
      </c>
      <c r="F5" s="55">
        <v>39.799999999999997</v>
      </c>
      <c r="G5" s="10">
        <v>157</v>
      </c>
      <c r="H5" s="10">
        <v>8.1300000000000008</v>
      </c>
      <c r="I5" s="10">
        <v>9.01</v>
      </c>
      <c r="J5" s="11">
        <v>10.72</v>
      </c>
    </row>
    <row r="6" spans="1:10" s="1" customFormat="1" ht="15.75" x14ac:dyDescent="0.25">
      <c r="A6" s="236"/>
      <c r="B6" s="13" t="s">
        <v>23</v>
      </c>
      <c r="C6" s="45">
        <v>203</v>
      </c>
      <c r="D6" s="56" t="s">
        <v>41</v>
      </c>
      <c r="E6" s="45">
        <v>150</v>
      </c>
      <c r="F6" s="46">
        <v>5.45</v>
      </c>
      <c r="G6" s="10">
        <v>175</v>
      </c>
      <c r="H6" s="10">
        <v>5.0999999999999996</v>
      </c>
      <c r="I6" s="10">
        <v>2.56</v>
      </c>
      <c r="J6" s="11">
        <v>33.01</v>
      </c>
    </row>
    <row r="7" spans="1:10" s="1" customFormat="1" ht="15.75" x14ac:dyDescent="0.25">
      <c r="A7" s="236"/>
      <c r="B7" s="13" t="s">
        <v>29</v>
      </c>
      <c r="C7" s="45">
        <v>430</v>
      </c>
      <c r="D7" s="56" t="s">
        <v>28</v>
      </c>
      <c r="E7" s="45">
        <v>200</v>
      </c>
      <c r="F7" s="46">
        <v>1.37</v>
      </c>
      <c r="G7" s="10">
        <v>56</v>
      </c>
      <c r="H7" s="10">
        <v>0.19</v>
      </c>
      <c r="I7" s="10">
        <v>0.04</v>
      </c>
      <c r="J7" s="11">
        <v>13.66</v>
      </c>
    </row>
    <row r="8" spans="1:10" s="1" customFormat="1" ht="15.75" x14ac:dyDescent="0.25">
      <c r="A8" s="236"/>
      <c r="B8" s="13" t="s">
        <v>111</v>
      </c>
      <c r="C8" s="45">
        <v>108</v>
      </c>
      <c r="D8" s="56" t="s">
        <v>37</v>
      </c>
      <c r="E8" s="45">
        <v>30</v>
      </c>
      <c r="F8" s="46">
        <v>2.59</v>
      </c>
      <c r="G8" s="10">
        <v>72</v>
      </c>
      <c r="H8" s="10">
        <v>3.4</v>
      </c>
      <c r="I8" s="10">
        <v>0.64</v>
      </c>
      <c r="J8" s="11">
        <v>14.8</v>
      </c>
    </row>
    <row r="9" spans="1:10" s="1" customFormat="1" ht="15.75" x14ac:dyDescent="0.25">
      <c r="A9" s="236"/>
      <c r="B9" s="13" t="s">
        <v>25</v>
      </c>
      <c r="C9" s="45">
        <v>113</v>
      </c>
      <c r="D9" s="56" t="s">
        <v>50</v>
      </c>
      <c r="E9" s="45">
        <v>20</v>
      </c>
      <c r="F9" s="46">
        <v>3.16</v>
      </c>
      <c r="G9" s="10">
        <v>55</v>
      </c>
      <c r="H9" s="10">
        <v>0.1</v>
      </c>
      <c r="I9" s="10"/>
      <c r="J9" s="11">
        <v>13.76</v>
      </c>
    </row>
    <row r="10" spans="1:10" s="1" customFormat="1" ht="15.75" thickBot="1" x14ac:dyDescent="0.3">
      <c r="A10" s="237"/>
      <c r="B10" s="14" t="s">
        <v>25</v>
      </c>
      <c r="C10" s="69">
        <v>402</v>
      </c>
      <c r="D10" s="66" t="s">
        <v>77</v>
      </c>
      <c r="E10" s="67">
        <v>200</v>
      </c>
      <c r="F10" s="68">
        <v>29.1</v>
      </c>
      <c r="G10" s="15">
        <v>73</v>
      </c>
      <c r="H10" s="15">
        <v>2.9</v>
      </c>
      <c r="I10" s="15">
        <v>2.8</v>
      </c>
      <c r="J10" s="16">
        <v>10.56</v>
      </c>
    </row>
    <row r="11" spans="1:10" s="1" customFormat="1" ht="15" customHeight="1" x14ac:dyDescent="0.25">
      <c r="A11" s="238" t="s">
        <v>20</v>
      </c>
      <c r="B11" s="17" t="s">
        <v>21</v>
      </c>
      <c r="C11" s="63">
        <v>96</v>
      </c>
      <c r="D11" s="64" t="s">
        <v>73</v>
      </c>
      <c r="E11" s="75">
        <v>200</v>
      </c>
      <c r="F11" s="65">
        <v>9.33</v>
      </c>
      <c r="G11" s="18">
        <v>171</v>
      </c>
      <c r="H11" s="18">
        <v>10.26</v>
      </c>
      <c r="I11" s="18">
        <v>11.28</v>
      </c>
      <c r="J11" s="19">
        <v>6.99</v>
      </c>
    </row>
    <row r="12" spans="1:10" s="1" customFormat="1" ht="15.75" x14ac:dyDescent="0.25">
      <c r="A12" s="236"/>
      <c r="B12" s="9" t="s">
        <v>22</v>
      </c>
      <c r="C12" s="45">
        <v>277</v>
      </c>
      <c r="D12" s="53" t="s">
        <v>74</v>
      </c>
      <c r="E12" s="54">
        <v>90</v>
      </c>
      <c r="F12" s="55">
        <v>33.340000000000003</v>
      </c>
      <c r="G12" s="10">
        <v>62</v>
      </c>
      <c r="H12" s="10">
        <v>8.83</v>
      </c>
      <c r="I12" s="10">
        <v>2.02</v>
      </c>
      <c r="J12" s="11">
        <v>2.1800000000000002</v>
      </c>
    </row>
    <row r="13" spans="1:10" s="1" customFormat="1" ht="15.75" x14ac:dyDescent="0.25">
      <c r="A13" s="236"/>
      <c r="B13" s="9" t="s">
        <v>23</v>
      </c>
      <c r="C13" s="45">
        <v>312</v>
      </c>
      <c r="D13" s="56" t="s">
        <v>48</v>
      </c>
      <c r="E13" s="45">
        <v>150</v>
      </c>
      <c r="F13" s="46">
        <v>9.98</v>
      </c>
      <c r="G13" s="10">
        <v>134</v>
      </c>
      <c r="H13" s="10">
        <v>3.34</v>
      </c>
      <c r="I13" s="10">
        <v>3.49</v>
      </c>
      <c r="J13" s="11">
        <v>22.11</v>
      </c>
    </row>
    <row r="14" spans="1:10" s="1" customFormat="1" ht="15.75" x14ac:dyDescent="0.25">
      <c r="A14" s="236"/>
      <c r="B14" s="9" t="s">
        <v>34</v>
      </c>
      <c r="C14" s="45">
        <v>349</v>
      </c>
      <c r="D14" s="56" t="s">
        <v>35</v>
      </c>
      <c r="E14" s="45">
        <v>200</v>
      </c>
      <c r="F14" s="46">
        <v>5.66</v>
      </c>
      <c r="G14" s="10">
        <v>133</v>
      </c>
      <c r="H14" s="10">
        <v>0.66</v>
      </c>
      <c r="I14" s="10">
        <v>0.09</v>
      </c>
      <c r="J14" s="11">
        <v>32.01</v>
      </c>
    </row>
    <row r="15" spans="1:10" s="1" customFormat="1" ht="16.5" thickBot="1" x14ac:dyDescent="0.3">
      <c r="A15" s="237"/>
      <c r="B15" s="24" t="s">
        <v>26</v>
      </c>
      <c r="C15" s="36">
        <v>116</v>
      </c>
      <c r="D15" s="57" t="s">
        <v>27</v>
      </c>
      <c r="E15" s="47">
        <v>40</v>
      </c>
      <c r="F15" s="48">
        <v>1.69</v>
      </c>
      <c r="G15" s="15">
        <v>81</v>
      </c>
      <c r="H15" s="15">
        <v>3.08</v>
      </c>
      <c r="I15" s="15">
        <v>0.56000000000000005</v>
      </c>
      <c r="J15" s="16">
        <v>14.96</v>
      </c>
    </row>
    <row r="16" spans="1:10" x14ac:dyDescent="0.25">
      <c r="F16" s="38"/>
    </row>
    <row r="17" spans="6:6" x14ac:dyDescent="0.25">
      <c r="F17" s="3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147"/>
  <sheetViews>
    <sheetView zoomScale="80" zoomScaleNormal="80" workbookViewId="0">
      <pane ySplit="5" topLeftCell="A6" activePane="bottomLeft" state="frozen"/>
      <selection pane="bottomLeft" activeCell="E23" sqref="E23"/>
    </sheetView>
  </sheetViews>
  <sheetFormatPr defaultRowHeight="17.25" customHeight="1" x14ac:dyDescent="0.25"/>
  <cols>
    <col min="1" max="1" width="4.7109375" style="165" customWidth="1"/>
    <col min="2" max="2" width="5.28515625" style="165" customWidth="1"/>
    <col min="3" max="3" width="11.42578125" style="164" customWidth="1"/>
    <col min="4" max="4" width="27.85546875" style="164" customWidth="1"/>
    <col min="5" max="5" width="71" style="165" customWidth="1"/>
    <col min="6" max="6" width="13" style="305" customWidth="1"/>
    <col min="7" max="12" width="13" style="165" customWidth="1"/>
    <col min="13" max="13" width="9.140625" style="165"/>
    <col min="14" max="14" width="31.5703125" style="165" customWidth="1"/>
    <col min="15" max="16384" width="9.140625" style="165"/>
  </cols>
  <sheetData>
    <row r="1" spans="1:12" s="167" customFormat="1" ht="17.25" customHeight="1" x14ac:dyDescent="0.25">
      <c r="A1" s="168" t="s">
        <v>0</v>
      </c>
      <c r="C1" s="311"/>
      <c r="D1" s="312"/>
      <c r="E1" s="312"/>
      <c r="F1" s="293" t="s">
        <v>79</v>
      </c>
      <c r="G1" s="167" t="s">
        <v>80</v>
      </c>
      <c r="H1" s="313"/>
      <c r="I1" s="313"/>
      <c r="J1" s="313"/>
      <c r="K1" s="313"/>
    </row>
    <row r="2" spans="1:12" s="167" customFormat="1" ht="17.25" customHeight="1" x14ac:dyDescent="0.25">
      <c r="A2" s="166" t="s">
        <v>81</v>
      </c>
      <c r="D2" s="168"/>
      <c r="F2" s="294"/>
      <c r="G2" s="167" t="s">
        <v>82</v>
      </c>
      <c r="H2" s="313"/>
      <c r="I2" s="313"/>
      <c r="J2" s="313"/>
      <c r="K2" s="313"/>
    </row>
    <row r="3" spans="1:12" s="167" customFormat="1" ht="17.25" customHeight="1" x14ac:dyDescent="0.25">
      <c r="A3" s="168" t="s">
        <v>83</v>
      </c>
      <c r="D3" s="168"/>
      <c r="E3" s="169" t="s">
        <v>84</v>
      </c>
      <c r="F3" s="294"/>
      <c r="G3" s="167" t="s">
        <v>85</v>
      </c>
      <c r="H3" s="170" t="s">
        <v>125</v>
      </c>
      <c r="I3" s="171">
        <v>2</v>
      </c>
      <c r="J3" s="172">
        <v>2024</v>
      </c>
      <c r="K3" s="173"/>
    </row>
    <row r="4" spans="1:12" s="167" customFormat="1" ht="17.25" customHeight="1" thickBot="1" x14ac:dyDescent="0.3">
      <c r="D4" s="168"/>
      <c r="F4" s="294"/>
      <c r="H4" s="174" t="s">
        <v>86</v>
      </c>
      <c r="I4" s="174" t="s">
        <v>87</v>
      </c>
      <c r="J4" s="174" t="s">
        <v>88</v>
      </c>
    </row>
    <row r="5" spans="1:12" s="167" customFormat="1" ht="17.25" customHeight="1" thickBot="1" x14ac:dyDescent="0.3">
      <c r="A5" s="246" t="s">
        <v>89</v>
      </c>
      <c r="B5" s="247" t="s">
        <v>90</v>
      </c>
      <c r="C5" s="247" t="s">
        <v>5</v>
      </c>
      <c r="D5" s="247" t="s">
        <v>91</v>
      </c>
      <c r="E5" s="247" t="s">
        <v>92</v>
      </c>
      <c r="F5" s="295" t="s">
        <v>93</v>
      </c>
      <c r="G5" s="247" t="s">
        <v>12</v>
      </c>
      <c r="H5" s="247" t="s">
        <v>13</v>
      </c>
      <c r="I5" s="247" t="s">
        <v>14</v>
      </c>
      <c r="J5" s="247" t="s">
        <v>11</v>
      </c>
      <c r="K5" s="248" t="s">
        <v>94</v>
      </c>
      <c r="L5" s="249" t="s">
        <v>10</v>
      </c>
    </row>
    <row r="6" spans="1:12" s="167" customFormat="1" ht="17.25" customHeight="1" x14ac:dyDescent="0.25">
      <c r="A6" s="201">
        <v>1</v>
      </c>
      <c r="B6" s="202">
        <v>1</v>
      </c>
      <c r="C6" s="203" t="s">
        <v>15</v>
      </c>
      <c r="D6" s="204" t="str">
        <f>'1 день'!B4</f>
        <v>сыр</v>
      </c>
      <c r="E6" s="204" t="str">
        <f>'1 день'!D4</f>
        <v>Сыр (порциями)</v>
      </c>
      <c r="F6" s="296">
        <f>'1 день'!E4</f>
        <v>20</v>
      </c>
      <c r="G6" s="204">
        <f>'1 день'!H4</f>
        <v>4.92</v>
      </c>
      <c r="H6" s="204">
        <f>'1 день'!I4</f>
        <v>6.32</v>
      </c>
      <c r="I6" s="204">
        <f>'1 день'!J4</f>
        <v>0</v>
      </c>
      <c r="J6" s="204">
        <f>'1 день'!G4</f>
        <v>77</v>
      </c>
      <c r="K6" s="205">
        <f>'1 день'!C4</f>
        <v>15</v>
      </c>
      <c r="L6" s="206">
        <f>'1 день'!F4</f>
        <v>12.45</v>
      </c>
    </row>
    <row r="7" spans="1:12" s="167" customFormat="1" ht="17.25" customHeight="1" x14ac:dyDescent="0.25">
      <c r="A7" s="181"/>
      <c r="B7" s="182"/>
      <c r="C7" s="182"/>
      <c r="D7" s="178" t="str">
        <f>'1 день'!B5</f>
        <v>горячее блюдо</v>
      </c>
      <c r="E7" s="178" t="str">
        <f>'1 день'!D5</f>
        <v>Каша вязкая геркулесовая на молоке</v>
      </c>
      <c r="F7" s="297">
        <f>'1 день'!E5</f>
        <v>200</v>
      </c>
      <c r="G7" s="178">
        <f>'1 день'!H5</f>
        <v>7.2</v>
      </c>
      <c r="H7" s="178">
        <f>'1 день'!I5</f>
        <v>9.32</v>
      </c>
      <c r="I7" s="178">
        <f>'1 день'!J5</f>
        <v>29.92</v>
      </c>
      <c r="J7" s="178">
        <f>'1 день'!G5</f>
        <v>232</v>
      </c>
      <c r="K7" s="179">
        <f>'1 день'!C5</f>
        <v>221</v>
      </c>
      <c r="L7" s="180">
        <f>'1 день'!F5</f>
        <v>15.91</v>
      </c>
    </row>
    <row r="8" spans="1:12" s="167" customFormat="1" ht="17.25" customHeight="1" x14ac:dyDescent="0.25">
      <c r="A8" s="184"/>
      <c r="B8" s="185"/>
      <c r="C8" s="183"/>
      <c r="D8" s="178" t="str">
        <f>'1 день'!B6</f>
        <v>напиток горячий</v>
      </c>
      <c r="E8" s="178" t="str">
        <f>'1 день'!D6</f>
        <v xml:space="preserve">Какао с молоком </v>
      </c>
      <c r="F8" s="297">
        <f>'1 день'!E6</f>
        <v>200</v>
      </c>
      <c r="G8" s="178">
        <f>'1 день'!H6</f>
        <v>4.08</v>
      </c>
      <c r="H8" s="178">
        <f>'1 день'!I6</f>
        <v>3.54</v>
      </c>
      <c r="I8" s="178">
        <f>'1 день'!J6</f>
        <v>17.579999999999998</v>
      </c>
      <c r="J8" s="178">
        <f>'1 день'!G6</f>
        <v>119</v>
      </c>
      <c r="K8" s="179">
        <f>'1 день'!C6</f>
        <v>382</v>
      </c>
      <c r="L8" s="180">
        <f>'1 день'!F6</f>
        <v>13.13</v>
      </c>
    </row>
    <row r="9" spans="1:12" s="167" customFormat="1" ht="17.25" customHeight="1" x14ac:dyDescent="0.25">
      <c r="A9" s="184"/>
      <c r="B9" s="185"/>
      <c r="C9" s="183"/>
      <c r="D9" s="178" t="str">
        <f>'1 день'!B7</f>
        <v>хлеб белый</v>
      </c>
      <c r="E9" s="178" t="str">
        <f>'1 день'!D7</f>
        <v>Хлеб пшеничный</v>
      </c>
      <c r="F9" s="297">
        <f>'1 день'!E7</f>
        <v>40</v>
      </c>
      <c r="G9" s="178">
        <f>'1 день'!H7</f>
        <v>3.4</v>
      </c>
      <c r="H9" s="178">
        <f>'1 день'!I7</f>
        <v>0.64</v>
      </c>
      <c r="I9" s="178">
        <f>'1 день'!J7</f>
        <v>14.8</v>
      </c>
      <c r="J9" s="178">
        <f>'1 день'!G7</f>
        <v>72</v>
      </c>
      <c r="K9" s="179">
        <f>'1 день'!C7</f>
        <v>108</v>
      </c>
      <c r="L9" s="180">
        <f>'1 день'!F7</f>
        <v>3.44</v>
      </c>
    </row>
    <row r="10" spans="1:12" s="167" customFormat="1" ht="17.25" customHeight="1" x14ac:dyDescent="0.25">
      <c r="A10" s="184"/>
      <c r="B10" s="185"/>
      <c r="C10" s="183"/>
      <c r="D10" s="178" t="str">
        <f>'1 день'!B8</f>
        <v>фрукт</v>
      </c>
      <c r="E10" s="178" t="str">
        <f>'1 день'!D8</f>
        <v>Плоды свежие.Яблоки.</v>
      </c>
      <c r="F10" s="297">
        <f>'1 день'!E8</f>
        <v>133</v>
      </c>
      <c r="G10" s="178">
        <f>'1 день'!H8</f>
        <v>0.68</v>
      </c>
      <c r="H10" s="178">
        <f>'1 день'!I8</f>
        <v>0.68</v>
      </c>
      <c r="I10" s="178">
        <f>'1 день'!J8</f>
        <v>16.66</v>
      </c>
      <c r="J10" s="178">
        <f>'1 день'!G8</f>
        <v>74</v>
      </c>
      <c r="K10" s="179">
        <f>'1 день'!C8</f>
        <v>118</v>
      </c>
      <c r="L10" s="180">
        <f>'1 день'!F8</f>
        <v>17.09</v>
      </c>
    </row>
    <row r="11" spans="1:12" s="167" customFormat="1" ht="17.25" customHeight="1" x14ac:dyDescent="0.25">
      <c r="A11" s="184"/>
      <c r="B11" s="185"/>
      <c r="C11" s="183"/>
      <c r="D11" s="178" t="str">
        <f>'1 день'!B9</f>
        <v>сладкое</v>
      </c>
      <c r="E11" s="178" t="str">
        <f>'1 день'!D9</f>
        <v>Ватрушка с творогом</v>
      </c>
      <c r="F11" s="297">
        <f>'1 день'!E9</f>
        <v>75</v>
      </c>
      <c r="G11" s="178">
        <f>'1 день'!H9</f>
        <v>0.56000000000000005</v>
      </c>
      <c r="H11" s="178">
        <f>'1 день'!I9</f>
        <v>0.56000000000000005</v>
      </c>
      <c r="I11" s="178">
        <f>'1 день'!J9</f>
        <v>28.67</v>
      </c>
      <c r="J11" s="178">
        <f>'1 день'!G9</f>
        <v>195</v>
      </c>
      <c r="K11" s="179">
        <f>'1 день'!C9</f>
        <v>541</v>
      </c>
      <c r="L11" s="180">
        <f>'1 день'!F9</f>
        <v>24</v>
      </c>
    </row>
    <row r="12" spans="1:12" s="167" customFormat="1" ht="17.25" customHeight="1" x14ac:dyDescent="0.25">
      <c r="A12" s="184"/>
      <c r="B12" s="185"/>
      <c r="C12" s="183"/>
      <c r="D12" s="186" t="s">
        <v>95</v>
      </c>
      <c r="E12" s="187"/>
      <c r="F12" s="298">
        <f t="shared" ref="F12:L12" si="0">SUM(F6:F11)</f>
        <v>668</v>
      </c>
      <c r="G12" s="188">
        <f t="shared" si="0"/>
        <v>20.84</v>
      </c>
      <c r="H12" s="188">
        <f t="shared" si="0"/>
        <v>21.06</v>
      </c>
      <c r="I12" s="188">
        <f t="shared" si="0"/>
        <v>107.63</v>
      </c>
      <c r="J12" s="188">
        <f t="shared" si="0"/>
        <v>769</v>
      </c>
      <c r="K12" s="189">
        <f t="shared" si="0"/>
        <v>1385</v>
      </c>
      <c r="L12" s="190">
        <f t="shared" si="0"/>
        <v>86.02</v>
      </c>
    </row>
    <row r="13" spans="1:12" s="167" customFormat="1" ht="17.25" customHeight="1" x14ac:dyDescent="0.25">
      <c r="A13" s="184">
        <f>A6</f>
        <v>1</v>
      </c>
      <c r="B13" s="185">
        <f>B6</f>
        <v>1</v>
      </c>
      <c r="C13" s="183" t="s">
        <v>20</v>
      </c>
      <c r="D13" s="191" t="str">
        <f>'1 день'!B10</f>
        <v>закуска</v>
      </c>
      <c r="E13" s="191" t="str">
        <f>'1 день'!D10</f>
        <v>Салат "Дружба"</v>
      </c>
      <c r="F13" s="297">
        <f>'1 день'!E10</f>
        <v>60</v>
      </c>
      <c r="G13" s="191">
        <f>'1 день'!H10</f>
        <v>0.86</v>
      </c>
      <c r="H13" s="191">
        <f>'1 день'!I10</f>
        <v>6.36</v>
      </c>
      <c r="I13" s="191">
        <f>'1 день'!J10</f>
        <v>3.65</v>
      </c>
      <c r="J13" s="191">
        <f>'1 день'!G10</f>
        <v>75</v>
      </c>
      <c r="K13" s="192">
        <f>'1 день'!C10</f>
        <v>49</v>
      </c>
      <c r="L13" s="193">
        <f>'1 день'!F10</f>
        <v>8.7100000000000009</v>
      </c>
    </row>
    <row r="14" spans="1:12" s="167" customFormat="1" ht="17.25" customHeight="1" x14ac:dyDescent="0.25">
      <c r="A14" s="184"/>
      <c r="B14" s="185"/>
      <c r="C14" s="183"/>
      <c r="D14" s="191" t="str">
        <f>'1 день'!B11</f>
        <v>1 блюдо</v>
      </c>
      <c r="E14" s="191" t="str">
        <f>'1 день'!D11</f>
        <v>Суп картофельный с бобовыми, с курицей</v>
      </c>
      <c r="F14" s="297">
        <f>'1 день'!E11</f>
        <v>200</v>
      </c>
      <c r="G14" s="191">
        <f>'1 день'!H11</f>
        <v>6.66</v>
      </c>
      <c r="H14" s="191">
        <f>'1 день'!I11</f>
        <v>2.74</v>
      </c>
      <c r="I14" s="191">
        <f>'1 день'!J11</f>
        <v>14.27</v>
      </c>
      <c r="J14" s="191">
        <f>'1 день'!G11</f>
        <v>109</v>
      </c>
      <c r="K14" s="192">
        <f>'1 день'!C11</f>
        <v>144</v>
      </c>
      <c r="L14" s="193">
        <f>'1 день'!F11</f>
        <v>6.99</v>
      </c>
    </row>
    <row r="15" spans="1:12" s="167" customFormat="1" ht="17.25" customHeight="1" x14ac:dyDescent="0.25">
      <c r="A15" s="184"/>
      <c r="B15" s="185"/>
      <c r="C15" s="183"/>
      <c r="D15" s="191" t="str">
        <f>'1 день'!B12</f>
        <v>2 блюдо</v>
      </c>
      <c r="E15" s="191" t="str">
        <f>'1 день'!D12</f>
        <v>Котлеты домашние комбинированные</v>
      </c>
      <c r="F15" s="297">
        <f>'1 день'!E12</f>
        <v>90</v>
      </c>
      <c r="G15" s="191">
        <f>'1 день'!H12</f>
        <v>14.36</v>
      </c>
      <c r="H15" s="191">
        <f>'1 день'!I12</f>
        <v>11.39</v>
      </c>
      <c r="I15" s="191">
        <f>'1 день'!J12</f>
        <v>10.26</v>
      </c>
      <c r="J15" s="191">
        <f>'1 день'!G12</f>
        <v>202</v>
      </c>
      <c r="K15" s="192">
        <f>'1 день'!C12</f>
        <v>304</v>
      </c>
      <c r="L15" s="193">
        <f>'1 день'!F12</f>
        <v>35.79</v>
      </c>
    </row>
    <row r="16" spans="1:12" s="167" customFormat="1" ht="17.25" customHeight="1" x14ac:dyDescent="0.25">
      <c r="A16" s="184"/>
      <c r="B16" s="185"/>
      <c r="C16" s="183"/>
      <c r="D16" s="191" t="str">
        <f>'1 день'!B13</f>
        <v>гарнир</v>
      </c>
      <c r="E16" s="191" t="str">
        <f>'1 день'!D13</f>
        <v>Макароны отварные с маслом сливочным</v>
      </c>
      <c r="F16" s="297">
        <f>'1 день'!E13</f>
        <v>150</v>
      </c>
      <c r="G16" s="191">
        <f>'1 день'!H13</f>
        <v>5.0999999999999996</v>
      </c>
      <c r="H16" s="191">
        <f>'1 день'!I13</f>
        <v>2.56</v>
      </c>
      <c r="I16" s="191">
        <f>'1 день'!J13</f>
        <v>33.01</v>
      </c>
      <c r="J16" s="191">
        <f>'1 день'!G13</f>
        <v>175</v>
      </c>
      <c r="K16" s="192">
        <f>'1 день'!C13</f>
        <v>203</v>
      </c>
      <c r="L16" s="193">
        <f>'1 день'!F13</f>
        <v>5.45</v>
      </c>
    </row>
    <row r="17" spans="1:17" s="167" customFormat="1" ht="17.25" customHeight="1" x14ac:dyDescent="0.25">
      <c r="A17" s="184"/>
      <c r="B17" s="185"/>
      <c r="C17" s="183"/>
      <c r="D17" s="191" t="str">
        <f>'1 день'!B14</f>
        <v>напиток горячий</v>
      </c>
      <c r="E17" s="191" t="str">
        <f>'1 день'!D14</f>
        <v>Чай  с сахаром</v>
      </c>
      <c r="F17" s="297">
        <f>'1 день'!E14</f>
        <v>200</v>
      </c>
      <c r="G17" s="191">
        <f>'1 день'!H14</f>
        <v>0.19</v>
      </c>
      <c r="H17" s="191">
        <f>'1 день'!I14</f>
        <v>0.04</v>
      </c>
      <c r="I17" s="191">
        <f>'1 день'!J14</f>
        <v>13.66</v>
      </c>
      <c r="J17" s="191">
        <f>'1 день'!G14</f>
        <v>56</v>
      </c>
      <c r="K17" s="192">
        <f>'1 день'!C14</f>
        <v>430</v>
      </c>
      <c r="L17" s="193">
        <f>'1 день'!F14</f>
        <v>1.37</v>
      </c>
    </row>
    <row r="18" spans="1:17" s="167" customFormat="1" ht="17.25" customHeight="1" x14ac:dyDescent="0.25">
      <c r="A18" s="184"/>
      <c r="B18" s="185"/>
      <c r="C18" s="183"/>
      <c r="D18" s="191" t="str">
        <f>'1 день'!B15</f>
        <v>хлеб черный</v>
      </c>
      <c r="E18" s="191" t="str">
        <f>'1 день'!D15</f>
        <v>Хлеб ржано-пшеничный</v>
      </c>
      <c r="F18" s="297">
        <f>'1 день'!E15</f>
        <v>39.520000000000003</v>
      </c>
      <c r="G18" s="191">
        <f>'1 день'!H15</f>
        <v>3.08</v>
      </c>
      <c r="H18" s="191">
        <f>'1 день'!I15</f>
        <v>0.56000000000000005</v>
      </c>
      <c r="I18" s="191">
        <f>'1 день'!J15</f>
        <v>14.96</v>
      </c>
      <c r="J18" s="191">
        <f>'1 день'!G15</f>
        <v>81</v>
      </c>
      <c r="K18" s="192">
        <f>'1 день'!C15</f>
        <v>116</v>
      </c>
      <c r="L18" s="193">
        <f>'1 день'!F15</f>
        <v>1.69</v>
      </c>
    </row>
    <row r="19" spans="1:17" s="167" customFormat="1" ht="17.25" customHeight="1" x14ac:dyDescent="0.25">
      <c r="A19" s="184"/>
      <c r="B19" s="185"/>
      <c r="C19" s="183"/>
      <c r="D19" s="186" t="s">
        <v>95</v>
      </c>
      <c r="E19" s="187"/>
      <c r="F19" s="298">
        <f>SUM(F13:F18)</f>
        <v>739.52</v>
      </c>
      <c r="G19" s="188">
        <f>SUM(G13:G18)</f>
        <v>30.25</v>
      </c>
      <c r="H19" s="188">
        <f>SUM(H13:H18)</f>
        <v>23.65</v>
      </c>
      <c r="I19" s="188">
        <f>SUM(I13:I18)</f>
        <v>89.81</v>
      </c>
      <c r="J19" s="188">
        <f t="shared" ref="J19:L19" si="1">SUM(J13:J18)</f>
        <v>698</v>
      </c>
      <c r="K19" s="189"/>
      <c r="L19" s="190">
        <f t="shared" si="1"/>
        <v>60</v>
      </c>
    </row>
    <row r="20" spans="1:17" s="200" customFormat="1" ht="17.25" customHeight="1" thickBot="1" x14ac:dyDescent="0.3">
      <c r="A20" s="194">
        <f>A6</f>
        <v>1</v>
      </c>
      <c r="B20" s="195">
        <f>B6</f>
        <v>1</v>
      </c>
      <c r="C20" s="314" t="s">
        <v>96</v>
      </c>
      <c r="D20" s="315"/>
      <c r="E20" s="196"/>
      <c r="F20" s="299">
        <f>F12+F19</f>
        <v>1407.52</v>
      </c>
      <c r="G20" s="197">
        <f>G12+G19</f>
        <v>51.09</v>
      </c>
      <c r="H20" s="197">
        <f>H12+H19</f>
        <v>44.709999999999994</v>
      </c>
      <c r="I20" s="197">
        <f>I12+I19</f>
        <v>197.44</v>
      </c>
      <c r="J20" s="197">
        <f>J12+J19</f>
        <v>1467</v>
      </c>
      <c r="K20" s="198"/>
      <c r="L20" s="199">
        <f>L12+L19</f>
        <v>146.01999999999998</v>
      </c>
    </row>
    <row r="21" spans="1:17" s="167" customFormat="1" ht="17.25" customHeight="1" x14ac:dyDescent="0.25">
      <c r="A21" s="201">
        <v>1</v>
      </c>
      <c r="B21" s="202">
        <v>2</v>
      </c>
      <c r="C21" s="203" t="s">
        <v>15</v>
      </c>
      <c r="D21" s="204" t="str">
        <f>'2 день'!B4</f>
        <v>закуска</v>
      </c>
      <c r="E21" s="204" t="str">
        <f>'2 день'!D4</f>
        <v>Салат картофельный с зеленым горошком</v>
      </c>
      <c r="F21" s="296">
        <f>'2 день'!E4</f>
        <v>60</v>
      </c>
      <c r="G21" s="204">
        <f>'2 день'!H4</f>
        <v>1.74</v>
      </c>
      <c r="H21" s="204">
        <f>'2 день'!I4</f>
        <v>6.02</v>
      </c>
      <c r="I21" s="204">
        <f>'2 день'!J4</f>
        <v>5.92</v>
      </c>
      <c r="J21" s="204">
        <f>'2 день'!G4</f>
        <v>85</v>
      </c>
      <c r="K21" s="205">
        <f>'2 день'!C4</f>
        <v>65</v>
      </c>
      <c r="L21" s="206">
        <f>'2 день'!F4</f>
        <v>6.78</v>
      </c>
      <c r="N21" s="200"/>
      <c r="O21" s="200"/>
      <c r="P21" s="200"/>
      <c r="Q21" s="200"/>
    </row>
    <row r="22" spans="1:17" s="167" customFormat="1" ht="17.25" customHeight="1" x14ac:dyDescent="0.25">
      <c r="A22" s="184"/>
      <c r="B22" s="185"/>
      <c r="C22" s="183"/>
      <c r="D22" s="204" t="str">
        <f>'2 день'!B5</f>
        <v>яйцо</v>
      </c>
      <c r="E22" s="204" t="str">
        <f>'2 день'!D5</f>
        <v>Яйца вареные</v>
      </c>
      <c r="F22" s="296">
        <f>'2 день'!E5</f>
        <v>40</v>
      </c>
      <c r="G22" s="204">
        <f>'2 день'!H5</f>
        <v>5.08</v>
      </c>
      <c r="H22" s="204">
        <f>'2 день'!I5</f>
        <v>4.5999999999999996</v>
      </c>
      <c r="I22" s="204">
        <f>'2 день'!J5</f>
        <v>0.28000000000000003</v>
      </c>
      <c r="J22" s="204">
        <f>'2 день'!G5</f>
        <v>63</v>
      </c>
      <c r="K22" s="205">
        <f>'2 день'!C5</f>
        <v>209</v>
      </c>
      <c r="L22" s="206">
        <f>'2 день'!F5</f>
        <v>13.7</v>
      </c>
      <c r="N22" s="200"/>
      <c r="O22" s="200"/>
      <c r="P22" s="200"/>
      <c r="Q22" s="200"/>
    </row>
    <row r="23" spans="1:17" s="167" customFormat="1" ht="17.25" customHeight="1" x14ac:dyDescent="0.25">
      <c r="A23" s="184"/>
      <c r="B23" s="185"/>
      <c r="C23" s="183"/>
      <c r="D23" s="204" t="str">
        <f>'2 день'!B6</f>
        <v>гарнир</v>
      </c>
      <c r="E23" s="204" t="str">
        <f>'2 день'!D6</f>
        <v>Рис отварной с маслом сливочным</v>
      </c>
      <c r="F23" s="296">
        <f>'2 день'!E6</f>
        <v>150</v>
      </c>
      <c r="G23" s="204">
        <f>'2 день'!H6</f>
        <v>3.65</v>
      </c>
      <c r="H23" s="204">
        <f>'2 день'!I6</f>
        <v>5.38</v>
      </c>
      <c r="I23" s="204">
        <f>'2 день'!J6</f>
        <v>36.68</v>
      </c>
      <c r="J23" s="204">
        <f>'2 день'!G6</f>
        <v>210</v>
      </c>
      <c r="K23" s="205">
        <f>'2 день'!C6</f>
        <v>304</v>
      </c>
      <c r="L23" s="206">
        <f>'2 день'!F6</f>
        <v>6.35</v>
      </c>
      <c r="N23" s="200"/>
      <c r="O23" s="200"/>
      <c r="P23" s="200"/>
      <c r="Q23" s="200"/>
    </row>
    <row r="24" spans="1:17" s="167" customFormat="1" ht="17.25" customHeight="1" x14ac:dyDescent="0.25">
      <c r="A24" s="184"/>
      <c r="B24" s="185"/>
      <c r="C24" s="183"/>
      <c r="D24" s="204" t="str">
        <f>'2 день'!B7</f>
        <v>горячее блюдо</v>
      </c>
      <c r="E24" s="204" t="str">
        <f>'2 день'!D7</f>
        <v>Палочки мясные Детские запеченные</v>
      </c>
      <c r="F24" s="296">
        <f>'2 день'!E7</f>
        <v>90</v>
      </c>
      <c r="G24" s="204">
        <f>'2 день'!H7</f>
        <v>14.53</v>
      </c>
      <c r="H24" s="204">
        <f>'2 день'!I7</f>
        <v>11.05</v>
      </c>
      <c r="I24" s="204">
        <f>'2 день'!J7</f>
        <v>7.58</v>
      </c>
      <c r="J24" s="204">
        <f>'2 день'!G7</f>
        <v>188</v>
      </c>
      <c r="K24" s="205">
        <f>'2 день'!C7</f>
        <v>268</v>
      </c>
      <c r="L24" s="206">
        <f>'2 день'!F7</f>
        <v>42.33</v>
      </c>
      <c r="N24" s="200"/>
      <c r="O24" s="200"/>
      <c r="P24" s="200"/>
      <c r="Q24" s="200"/>
    </row>
    <row r="25" spans="1:17" s="167" customFormat="1" ht="17.25" customHeight="1" x14ac:dyDescent="0.25">
      <c r="A25" s="184"/>
      <c r="B25" s="185"/>
      <c r="C25" s="183"/>
      <c r="D25" s="204" t="str">
        <f>'2 день'!B8</f>
        <v>напиток горячий</v>
      </c>
      <c r="E25" s="204" t="str">
        <f>'2 день'!D8</f>
        <v>Кофейный напиток</v>
      </c>
      <c r="F25" s="296">
        <f>'2 день'!E8</f>
        <v>200</v>
      </c>
      <c r="G25" s="204">
        <f>'2 день'!H8</f>
        <v>2.9</v>
      </c>
      <c r="H25" s="204">
        <f>'2 день'!I8</f>
        <v>3.07</v>
      </c>
      <c r="I25" s="204">
        <f>'2 день'!J8</f>
        <v>13.63</v>
      </c>
      <c r="J25" s="204">
        <f>'2 день'!G8</f>
        <v>94</v>
      </c>
      <c r="K25" s="205">
        <f>'2 день'!C8</f>
        <v>514</v>
      </c>
      <c r="L25" s="206">
        <f>'2 день'!F8</f>
        <v>11.73</v>
      </c>
      <c r="N25" s="200"/>
      <c r="O25" s="200"/>
      <c r="P25" s="200"/>
      <c r="Q25" s="200"/>
    </row>
    <row r="26" spans="1:17" s="167" customFormat="1" ht="17.25" customHeight="1" x14ac:dyDescent="0.25">
      <c r="A26" s="184"/>
      <c r="B26" s="185"/>
      <c r="C26" s="183"/>
      <c r="D26" s="204" t="str">
        <f>'2 день'!B9</f>
        <v>хлеб черный</v>
      </c>
      <c r="E26" s="204" t="str">
        <f>'2 день'!D9</f>
        <v>Хлеб ржано-пшеничный</v>
      </c>
      <c r="F26" s="296">
        <f>'2 день'!E9</f>
        <v>40</v>
      </c>
      <c r="G26" s="204">
        <f>'2 день'!H9</f>
        <v>4.59</v>
      </c>
      <c r="H26" s="204">
        <f>'2 день'!I9</f>
        <v>0.86</v>
      </c>
      <c r="I26" s="204">
        <f>'2 день'!J9</f>
        <v>19.98</v>
      </c>
      <c r="J26" s="204">
        <f>'2 день'!G9</f>
        <v>97</v>
      </c>
      <c r="K26" s="205">
        <f>'2 день'!C9</f>
        <v>116</v>
      </c>
      <c r="L26" s="206">
        <f>'2 день'!F9</f>
        <v>1.69</v>
      </c>
      <c r="N26" s="200"/>
      <c r="O26" s="200"/>
      <c r="P26" s="200"/>
      <c r="Q26" s="200"/>
    </row>
    <row r="27" spans="1:17" s="167" customFormat="1" ht="17.25" customHeight="1" x14ac:dyDescent="0.25">
      <c r="A27" s="184"/>
      <c r="B27" s="185"/>
      <c r="C27" s="183"/>
      <c r="D27" s="204" t="str">
        <f>'2 день'!B10</f>
        <v>хлеб белый</v>
      </c>
      <c r="E27" s="204" t="str">
        <f>'2 день'!D10</f>
        <v>Хлеб пшеничный</v>
      </c>
      <c r="F27" s="296">
        <f>'2 день'!E10</f>
        <v>40</v>
      </c>
      <c r="G27" s="204">
        <f>'2 день'!H10</f>
        <v>3.4</v>
      </c>
      <c r="H27" s="204">
        <f>'2 день'!I10</f>
        <v>0.64</v>
      </c>
      <c r="I27" s="204">
        <f>'2 день'!J10</f>
        <v>14.8</v>
      </c>
      <c r="J27" s="204">
        <f>'2 день'!G10</f>
        <v>72</v>
      </c>
      <c r="K27" s="205">
        <f>'2 день'!C10</f>
        <v>108</v>
      </c>
      <c r="L27" s="206">
        <f>'2 день'!F10</f>
        <v>3.44</v>
      </c>
      <c r="N27" s="200"/>
      <c r="O27" s="200"/>
      <c r="P27" s="200"/>
      <c r="Q27" s="200"/>
    </row>
    <row r="28" spans="1:17" s="167" customFormat="1" ht="17.25" customHeight="1" x14ac:dyDescent="0.25">
      <c r="A28" s="184"/>
      <c r="B28" s="185"/>
      <c r="C28" s="183"/>
      <c r="D28" s="186" t="s">
        <v>95</v>
      </c>
      <c r="E28" s="187"/>
      <c r="F28" s="298">
        <f>SUM(F21:F27)</f>
        <v>620</v>
      </c>
      <c r="G28" s="188">
        <f>SUM(G21:G27)</f>
        <v>35.889999999999993</v>
      </c>
      <c r="H28" s="188">
        <f>SUM(H21:H27)</f>
        <v>31.62</v>
      </c>
      <c r="I28" s="188">
        <f>SUM(I21:I27)</f>
        <v>98.87</v>
      </c>
      <c r="J28" s="188">
        <f>SUM(J21:J27)</f>
        <v>809</v>
      </c>
      <c r="K28" s="189"/>
      <c r="L28" s="190">
        <f>SUM(L21:L27)</f>
        <v>86.02</v>
      </c>
      <c r="N28" s="200"/>
      <c r="O28" s="200"/>
      <c r="P28" s="200"/>
      <c r="Q28" s="200"/>
    </row>
    <row r="29" spans="1:17" s="167" customFormat="1" ht="17.25" customHeight="1" x14ac:dyDescent="0.25">
      <c r="A29" s="184">
        <f>A21</f>
        <v>1</v>
      </c>
      <c r="B29" s="185">
        <f>B21</f>
        <v>2</v>
      </c>
      <c r="C29" s="183" t="s">
        <v>20</v>
      </c>
      <c r="D29" s="178" t="str">
        <f>'2 день'!B11</f>
        <v>закуска</v>
      </c>
      <c r="E29" s="178" t="str">
        <f>'2 день'!D11</f>
        <v>Салат из свеклы отварной</v>
      </c>
      <c r="F29" s="297">
        <f>'2 день'!E11</f>
        <v>60</v>
      </c>
      <c r="G29" s="178">
        <f>'2 день'!H11</f>
        <v>0.85</v>
      </c>
      <c r="H29" s="178">
        <f>'2 день'!I11</f>
        <v>3.61</v>
      </c>
      <c r="I29" s="178">
        <f>'2 день'!J11</f>
        <v>4.95</v>
      </c>
      <c r="J29" s="178">
        <f>'2 день'!G11</f>
        <v>56</v>
      </c>
      <c r="K29" s="179">
        <f>'2 день'!C11</f>
        <v>52</v>
      </c>
      <c r="L29" s="180">
        <f>'2 день'!F11</f>
        <v>2.57</v>
      </c>
      <c r="N29" s="200"/>
      <c r="O29" s="200"/>
      <c r="P29" s="200"/>
      <c r="Q29" s="200"/>
    </row>
    <row r="30" spans="1:17" s="167" customFormat="1" ht="17.25" customHeight="1" x14ac:dyDescent="0.25">
      <c r="A30" s="184"/>
      <c r="B30" s="185"/>
      <c r="C30" s="183"/>
      <c r="D30" s="178" t="str">
        <f>'2 день'!B12</f>
        <v>1 блюдо</v>
      </c>
      <c r="E30" s="178" t="str">
        <f>'2 день'!D12</f>
        <v>Суп из овощей с курицей</v>
      </c>
      <c r="F30" s="297">
        <f>'2 день'!E12</f>
        <v>200</v>
      </c>
      <c r="G30" s="178">
        <f>'2 день'!H12</f>
        <v>3.96</v>
      </c>
      <c r="H30" s="178">
        <f>'2 день'!I12</f>
        <v>6.13</v>
      </c>
      <c r="I30" s="178">
        <f>'2 день'!J12</f>
        <v>8.07</v>
      </c>
      <c r="J30" s="178">
        <f>'2 день'!G12</f>
        <v>103</v>
      </c>
      <c r="K30" s="179">
        <f>'2 день'!C12</f>
        <v>99</v>
      </c>
      <c r="L30" s="180">
        <f>'2 день'!F12</f>
        <v>14.1</v>
      </c>
    </row>
    <row r="31" spans="1:17" s="167" customFormat="1" ht="17.25" customHeight="1" x14ac:dyDescent="0.25">
      <c r="A31" s="184"/>
      <c r="B31" s="185"/>
      <c r="C31" s="183"/>
      <c r="D31" s="178" t="str">
        <f>'2 день'!B13</f>
        <v>2 блюдо</v>
      </c>
      <c r="E31" s="178" t="str">
        <f>'2 день'!D13</f>
        <v>Рыба, запеченная под соусом</v>
      </c>
      <c r="F31" s="297">
        <f>'2 день'!E13</f>
        <v>90</v>
      </c>
      <c r="G31" s="178">
        <f>'2 день'!H13</f>
        <v>155.21</v>
      </c>
      <c r="H31" s="178">
        <f>'2 день'!I13</f>
        <v>4.28</v>
      </c>
      <c r="I31" s="178">
        <f>'2 день'!J13</f>
        <v>1.97</v>
      </c>
      <c r="J31" s="178">
        <f>'2 день'!G13</f>
        <v>667</v>
      </c>
      <c r="K31" s="179">
        <f>'2 день'!C13</f>
        <v>232</v>
      </c>
      <c r="L31" s="180">
        <f>'2 день'!F13</f>
        <v>24.97</v>
      </c>
    </row>
    <row r="32" spans="1:17" s="167" customFormat="1" ht="17.25" customHeight="1" x14ac:dyDescent="0.25">
      <c r="A32" s="184"/>
      <c r="B32" s="185"/>
      <c r="C32" s="183"/>
      <c r="D32" s="178" t="str">
        <f>'2 день'!B14</f>
        <v>гарнир</v>
      </c>
      <c r="E32" s="178" t="str">
        <f>'2 день'!D14</f>
        <v>Картофельное пюре с маслом сливочным</v>
      </c>
      <c r="F32" s="297">
        <f>'2 день'!E14</f>
        <v>150</v>
      </c>
      <c r="G32" s="178">
        <f>'2 день'!H14</f>
        <v>3.34</v>
      </c>
      <c r="H32" s="178">
        <f>'2 день'!I14</f>
        <v>3.49</v>
      </c>
      <c r="I32" s="178">
        <f>'2 день'!J14</f>
        <v>22.11</v>
      </c>
      <c r="J32" s="178">
        <f>'2 день'!G14</f>
        <v>134</v>
      </c>
      <c r="K32" s="179">
        <f>'2 день'!C14</f>
        <v>312</v>
      </c>
      <c r="L32" s="180">
        <f>'2 день'!F14</f>
        <v>11.35</v>
      </c>
    </row>
    <row r="33" spans="1:19" s="167" customFormat="1" ht="17.25" customHeight="1" x14ac:dyDescent="0.25">
      <c r="A33" s="184"/>
      <c r="B33" s="185"/>
      <c r="C33" s="183"/>
      <c r="D33" s="178" t="str">
        <f>'2 день'!B15</f>
        <v>хлеб черный</v>
      </c>
      <c r="E33" s="178" t="str">
        <f>'2 день'!D15</f>
        <v>Хлеб ржано-пшеничный</v>
      </c>
      <c r="F33" s="297">
        <f>'2 день'!E15</f>
        <v>37.869999999999997</v>
      </c>
      <c r="G33" s="178">
        <f>'2 день'!H15</f>
        <v>3.08</v>
      </c>
      <c r="H33" s="178">
        <f>'2 день'!I15</f>
        <v>0.56000000000000005</v>
      </c>
      <c r="I33" s="178">
        <f>'2 день'!J15</f>
        <v>14.96</v>
      </c>
      <c r="J33" s="178">
        <f>'2 день'!G15</f>
        <v>81</v>
      </c>
      <c r="K33" s="179">
        <f>'2 день'!C15</f>
        <v>116</v>
      </c>
      <c r="L33" s="180">
        <f>'2 день'!F15</f>
        <v>1.6</v>
      </c>
    </row>
    <row r="34" spans="1:19" s="167" customFormat="1" ht="17.25" customHeight="1" x14ac:dyDescent="0.25">
      <c r="A34" s="184"/>
      <c r="B34" s="185"/>
      <c r="C34" s="183"/>
      <c r="D34" s="178" t="str">
        <f>'2 день'!B16</f>
        <v>напиток</v>
      </c>
      <c r="E34" s="178" t="str">
        <f>'2 день'!D16</f>
        <v>Кисель из концентрата (смесь)</v>
      </c>
      <c r="F34" s="297">
        <f>'2 день'!E16</f>
        <v>200</v>
      </c>
      <c r="G34" s="178">
        <f>'2 день'!H16</f>
        <v>1.4</v>
      </c>
      <c r="H34" s="178">
        <f>'2 день'!I16</f>
        <v>0</v>
      </c>
      <c r="I34" s="178">
        <f>'2 день'!J16</f>
        <v>29</v>
      </c>
      <c r="J34" s="178">
        <f>'2 день'!G16</f>
        <v>122</v>
      </c>
      <c r="K34" s="179">
        <f>'2 день'!C16</f>
        <v>591</v>
      </c>
      <c r="L34" s="180">
        <f>'2 день'!F16</f>
        <v>5.41</v>
      </c>
    </row>
    <row r="35" spans="1:19" s="167" customFormat="1" ht="17.25" customHeight="1" x14ac:dyDescent="0.25">
      <c r="A35" s="184"/>
      <c r="B35" s="185"/>
      <c r="C35" s="183"/>
      <c r="D35" s="186" t="s">
        <v>95</v>
      </c>
      <c r="E35" s="187"/>
      <c r="F35" s="298">
        <f>SUM(F29:F34)</f>
        <v>737.87</v>
      </c>
      <c r="G35" s="188">
        <f>SUM(G29:G34)</f>
        <v>167.84000000000003</v>
      </c>
      <c r="H35" s="188">
        <f>SUM(H29:H34)</f>
        <v>18.069999999999997</v>
      </c>
      <c r="I35" s="188">
        <f>SUM(I29:I34)</f>
        <v>81.06</v>
      </c>
      <c r="J35" s="188">
        <f>SUM(J29:J34)</f>
        <v>1163</v>
      </c>
      <c r="K35" s="189"/>
      <c r="L35" s="190">
        <f>SUM(L29:L34)</f>
        <v>60</v>
      </c>
    </row>
    <row r="36" spans="1:19" s="200" customFormat="1" ht="17.25" customHeight="1" thickBot="1" x14ac:dyDescent="0.3">
      <c r="A36" s="194">
        <f>A21</f>
        <v>1</v>
      </c>
      <c r="B36" s="195">
        <f>B21</f>
        <v>2</v>
      </c>
      <c r="C36" s="314" t="s">
        <v>96</v>
      </c>
      <c r="D36" s="315"/>
      <c r="E36" s="196"/>
      <c r="F36" s="299">
        <f>F28+F35</f>
        <v>1357.87</v>
      </c>
      <c r="G36" s="197">
        <f>G28+G35</f>
        <v>203.73000000000002</v>
      </c>
      <c r="H36" s="197">
        <f>H28+H35</f>
        <v>49.69</v>
      </c>
      <c r="I36" s="197">
        <f>I28+I35</f>
        <v>179.93</v>
      </c>
      <c r="J36" s="197">
        <f>J28+J35</f>
        <v>1972</v>
      </c>
      <c r="K36" s="198"/>
      <c r="L36" s="199">
        <f>L28+L35</f>
        <v>146.01999999999998</v>
      </c>
    </row>
    <row r="37" spans="1:19" s="167" customFormat="1" ht="17.25" customHeight="1" x14ac:dyDescent="0.25">
      <c r="A37" s="201">
        <v>1</v>
      </c>
      <c r="B37" s="202">
        <v>3</v>
      </c>
      <c r="C37" s="203" t="s">
        <v>15</v>
      </c>
      <c r="D37" s="178" t="str">
        <f>'3 день'!B4</f>
        <v>горячее блюдо</v>
      </c>
      <c r="E37" s="178" t="str">
        <f>'3 день'!D4</f>
        <v>Пудинг творожно-пшенный с сахарной пудрой</v>
      </c>
      <c r="F37" s="297">
        <f>'3 день'!E4</f>
        <v>200</v>
      </c>
      <c r="G37" s="178">
        <f>'3 день'!H4</f>
        <v>23.95</v>
      </c>
      <c r="H37" s="178">
        <f>'3 день'!I4</f>
        <v>14.61</v>
      </c>
      <c r="I37" s="178">
        <f>'3 день'!J4</f>
        <v>33.17</v>
      </c>
      <c r="J37" s="178">
        <f>'3 день'!G4</f>
        <v>360</v>
      </c>
      <c r="K37" s="179">
        <f>'3 день'!C4</f>
        <v>223</v>
      </c>
      <c r="L37" s="180">
        <f>'3 день'!F4</f>
        <v>51.3</v>
      </c>
    </row>
    <row r="38" spans="1:19" s="167" customFormat="1" ht="17.25" customHeight="1" x14ac:dyDescent="0.25">
      <c r="A38" s="184"/>
      <c r="B38" s="185"/>
      <c r="C38" s="183"/>
      <c r="D38" s="178" t="str">
        <f>'3 день'!B5</f>
        <v>напиток горячий</v>
      </c>
      <c r="E38" s="178" t="str">
        <f>'3 день'!D5</f>
        <v>Какао с молоком</v>
      </c>
      <c r="F38" s="297">
        <f>'3 день'!E5</f>
        <v>200</v>
      </c>
      <c r="G38" s="178">
        <f>'3 день'!H5</f>
        <v>4.08</v>
      </c>
      <c r="H38" s="178">
        <f>'3 день'!I5</f>
        <v>3.54</v>
      </c>
      <c r="I38" s="178">
        <f>'3 день'!J5</f>
        <v>17.579999999999998</v>
      </c>
      <c r="J38" s="178">
        <f>'3 день'!G5</f>
        <v>119</v>
      </c>
      <c r="K38" s="179">
        <f>'3 день'!C5</f>
        <v>382</v>
      </c>
      <c r="L38" s="180">
        <f>'3 день'!F5</f>
        <v>13.13</v>
      </c>
    </row>
    <row r="39" spans="1:19" s="167" customFormat="1" ht="17.25" customHeight="1" x14ac:dyDescent="0.25">
      <c r="A39" s="184"/>
      <c r="B39" s="185"/>
      <c r="C39" s="183"/>
      <c r="D39" s="178" t="str">
        <f>'3 день'!B6</f>
        <v>хлеб белый</v>
      </c>
      <c r="E39" s="178" t="str">
        <f>'3 день'!D6</f>
        <v>Хлеб пшеничный</v>
      </c>
      <c r="F39" s="297">
        <f>'3 день'!E6</f>
        <v>40</v>
      </c>
      <c r="G39" s="178">
        <f>'3 день'!H6</f>
        <v>3.4</v>
      </c>
      <c r="H39" s="178">
        <f>'3 день'!I6</f>
        <v>0.64</v>
      </c>
      <c r="I39" s="178">
        <f>'3 день'!J6</f>
        <v>14.8</v>
      </c>
      <c r="J39" s="178">
        <f>'3 день'!G6</f>
        <v>72</v>
      </c>
      <c r="K39" s="179">
        <f>'3 день'!C6</f>
        <v>108</v>
      </c>
      <c r="L39" s="180">
        <f>'3 день'!F6</f>
        <v>3.44</v>
      </c>
    </row>
    <row r="40" spans="1:19" s="167" customFormat="1" ht="17.25" customHeight="1" x14ac:dyDescent="0.25">
      <c r="A40" s="184"/>
      <c r="B40" s="185"/>
      <c r="C40" s="183"/>
      <c r="D40" s="178" t="str">
        <f>'3 день'!B7</f>
        <v>фрукт</v>
      </c>
      <c r="E40" s="178" t="str">
        <f>'3 день'!D7</f>
        <v>Плоды свежие. Яблоки.</v>
      </c>
      <c r="F40" s="297">
        <f>'3 день'!E7</f>
        <v>140</v>
      </c>
      <c r="G40" s="178">
        <f>'3 день'!H7</f>
        <v>0.64</v>
      </c>
      <c r="H40" s="178">
        <f>'3 день'!I7</f>
        <v>0.64</v>
      </c>
      <c r="I40" s="178">
        <f>'3 день'!J7</f>
        <v>15.68</v>
      </c>
      <c r="J40" s="178">
        <f>'3 день'!G7</f>
        <v>70</v>
      </c>
      <c r="K40" s="179">
        <f>'3 день'!C7</f>
        <v>118</v>
      </c>
      <c r="L40" s="180">
        <f>'3 день'!F7</f>
        <v>18.149999999999999</v>
      </c>
    </row>
    <row r="41" spans="1:19" s="167" customFormat="1" ht="17.25" customHeight="1" x14ac:dyDescent="0.25">
      <c r="A41" s="184"/>
      <c r="B41" s="185"/>
      <c r="C41" s="183"/>
      <c r="D41" s="186" t="s">
        <v>95</v>
      </c>
      <c r="E41" s="187"/>
      <c r="F41" s="298">
        <f>SUM(F37:F40)</f>
        <v>580</v>
      </c>
      <c r="G41" s="188">
        <f>SUM(G37:G40)</f>
        <v>32.07</v>
      </c>
      <c r="H41" s="188">
        <f>SUM(H37:H40)</f>
        <v>19.43</v>
      </c>
      <c r="I41" s="188">
        <f>SUM(I37:I40)</f>
        <v>81.22999999999999</v>
      </c>
      <c r="J41" s="188">
        <f>SUM(J37:J40)</f>
        <v>621</v>
      </c>
      <c r="K41" s="189"/>
      <c r="L41" s="190">
        <f>SUM(L37:L40)</f>
        <v>86.019999999999982</v>
      </c>
    </row>
    <row r="42" spans="1:19" s="167" customFormat="1" ht="17.25" customHeight="1" x14ac:dyDescent="0.25">
      <c r="A42" s="184">
        <f>A37</f>
        <v>1</v>
      </c>
      <c r="B42" s="185">
        <f>B37</f>
        <v>3</v>
      </c>
      <c r="C42" s="183" t="s">
        <v>20</v>
      </c>
      <c r="D42" s="178" t="str">
        <f>'3 день'!B8</f>
        <v>закуска</v>
      </c>
      <c r="E42" s="178" t="str">
        <f>'3 день'!D8</f>
        <v>Салат из квашеной капусты</v>
      </c>
      <c r="F42" s="297">
        <f>'3 день'!E8</f>
        <v>60</v>
      </c>
      <c r="G42" s="178">
        <f>'3 день'!H8</f>
        <v>0.63</v>
      </c>
      <c r="H42" s="178">
        <f>'3 день'!I8</f>
        <v>2</v>
      </c>
      <c r="I42" s="178">
        <f>'3 день'!J8</f>
        <v>2.85</v>
      </c>
      <c r="J42" s="178">
        <f>'3 день'!G8</f>
        <v>32</v>
      </c>
      <c r="K42" s="179">
        <f>'3 день'!C8</f>
        <v>29</v>
      </c>
      <c r="L42" s="180">
        <f>'3 день'!F8</f>
        <v>5.23</v>
      </c>
    </row>
    <row r="43" spans="1:19" s="167" customFormat="1" ht="17.25" customHeight="1" x14ac:dyDescent="0.25">
      <c r="A43" s="184"/>
      <c r="B43" s="185"/>
      <c r="C43" s="183"/>
      <c r="D43" s="178" t="str">
        <f>'3 день'!B9</f>
        <v>1 блюдо</v>
      </c>
      <c r="E43" s="178" t="str">
        <f>'3 день'!D9</f>
        <v>Борщ с капустой, с картофелем и с мясом</v>
      </c>
      <c r="F43" s="297">
        <f>'3 день'!E9</f>
        <v>200</v>
      </c>
      <c r="G43" s="178">
        <f>'3 день'!H9</f>
        <v>5.42</v>
      </c>
      <c r="H43" s="178">
        <f>'3 день'!I9</f>
        <v>6.36</v>
      </c>
      <c r="I43" s="178">
        <f>'3 день'!J9</f>
        <v>9.6999999999999993</v>
      </c>
      <c r="J43" s="178">
        <f>'3 день'!G9</f>
        <v>118</v>
      </c>
      <c r="K43" s="179">
        <f>'3 день'!C9</f>
        <v>83</v>
      </c>
      <c r="L43" s="180">
        <f>'3 день'!F9</f>
        <v>14.62</v>
      </c>
    </row>
    <row r="44" spans="1:19" s="167" customFormat="1" ht="17.25" customHeight="1" x14ac:dyDescent="0.25">
      <c r="A44" s="184"/>
      <c r="B44" s="185"/>
      <c r="C44" s="183"/>
      <c r="D44" s="178" t="str">
        <f>'3 день'!B10</f>
        <v>2 блюдо</v>
      </c>
      <c r="E44" s="178" t="str">
        <f>'3 день'!D10</f>
        <v>Плов из птицы</v>
      </c>
      <c r="F44" s="297">
        <f>'3 день'!E10</f>
        <v>240</v>
      </c>
      <c r="G44" s="178">
        <f>'3 день'!H10</f>
        <v>20.34</v>
      </c>
      <c r="H44" s="178">
        <f>'3 день'!I10</f>
        <v>12.56</v>
      </c>
      <c r="I44" s="178">
        <f>'3 день'!J10</f>
        <v>42.88</v>
      </c>
      <c r="J44" s="178">
        <f>'3 день'!G10</f>
        <v>366</v>
      </c>
      <c r="K44" s="179">
        <f>'3 день'!C10</f>
        <v>291</v>
      </c>
      <c r="L44" s="180">
        <f>'3 день'!F10</f>
        <v>36.72</v>
      </c>
    </row>
    <row r="45" spans="1:19" s="167" customFormat="1" ht="17.25" customHeight="1" x14ac:dyDescent="0.25">
      <c r="A45" s="184"/>
      <c r="B45" s="185"/>
      <c r="C45" s="183"/>
      <c r="D45" s="178" t="str">
        <f>'3 день'!B11</f>
        <v>напиток горячий</v>
      </c>
      <c r="E45" s="178" t="str">
        <f>'3 день'!D11</f>
        <v>Чай витаминизированный с сахаром</v>
      </c>
      <c r="F45" s="297">
        <f>'3 день'!E11</f>
        <v>200</v>
      </c>
      <c r="G45" s="178">
        <f>'3 день'!H11</f>
        <v>4.08</v>
      </c>
      <c r="H45" s="178">
        <f>'3 день'!I11</f>
        <v>3.54</v>
      </c>
      <c r="I45" s="178">
        <f>'3 день'!J11</f>
        <v>17.579999999999998</v>
      </c>
      <c r="J45" s="178">
        <f>'3 день'!G11</f>
        <v>119</v>
      </c>
      <c r="K45" s="179">
        <f>'3 день'!C11</f>
        <v>376</v>
      </c>
      <c r="L45" s="180">
        <f>'3 день'!F11</f>
        <v>1.74</v>
      </c>
    </row>
    <row r="46" spans="1:19" s="167" customFormat="1" ht="17.25" customHeight="1" x14ac:dyDescent="0.25">
      <c r="A46" s="184"/>
      <c r="B46" s="185"/>
      <c r="C46" s="183"/>
      <c r="D46" s="178" t="str">
        <f>'3 день'!B12</f>
        <v>хлеб черный</v>
      </c>
      <c r="E46" s="178" t="str">
        <f>'3 день'!D12</f>
        <v>Хлеб ржано-пшеничный</v>
      </c>
      <c r="F46" s="297">
        <f>'3 день'!E12</f>
        <v>40</v>
      </c>
      <c r="G46" s="178">
        <f>'3 день'!H12</f>
        <v>1.32</v>
      </c>
      <c r="H46" s="178">
        <f>'3 день'!I12</f>
        <v>0.24</v>
      </c>
      <c r="I46" s="178">
        <f>'3 день'!J12</f>
        <v>6.8</v>
      </c>
      <c r="J46" s="178">
        <f>'3 день'!G12</f>
        <v>36</v>
      </c>
      <c r="K46" s="179">
        <f>'3 день'!C12</f>
        <v>116</v>
      </c>
      <c r="L46" s="180">
        <f>'3 день'!F12</f>
        <v>1.69</v>
      </c>
    </row>
    <row r="47" spans="1:19" s="167" customFormat="1" ht="17.25" customHeight="1" x14ac:dyDescent="0.25">
      <c r="A47" s="184"/>
      <c r="B47" s="185"/>
      <c r="C47" s="183"/>
      <c r="D47" s="186" t="s">
        <v>95</v>
      </c>
      <c r="E47" s="187"/>
      <c r="F47" s="298">
        <f>SUM(F42:F46)</f>
        <v>740</v>
      </c>
      <c r="G47" s="188">
        <f>SUM(G42:G46)</f>
        <v>31.79</v>
      </c>
      <c r="H47" s="188">
        <f>SUM(H42:H46)</f>
        <v>24.7</v>
      </c>
      <c r="I47" s="188">
        <f>SUM(I42:I46)</f>
        <v>79.809999999999988</v>
      </c>
      <c r="J47" s="188">
        <f>SUM(J42:J46)</f>
        <v>671</v>
      </c>
      <c r="K47" s="189"/>
      <c r="L47" s="190">
        <f>SUM(L42:L46)</f>
        <v>60</v>
      </c>
    </row>
    <row r="48" spans="1:19" s="200" customFormat="1" ht="17.25" customHeight="1" thickBot="1" x14ac:dyDescent="0.3">
      <c r="A48" s="207">
        <f>A37</f>
        <v>1</v>
      </c>
      <c r="B48" s="208">
        <f>B37</f>
        <v>3</v>
      </c>
      <c r="C48" s="309" t="s">
        <v>96</v>
      </c>
      <c r="D48" s="310"/>
      <c r="E48" s="209"/>
      <c r="F48" s="300">
        <f>F41+F47</f>
        <v>1320</v>
      </c>
      <c r="G48" s="210">
        <f>G41+G47</f>
        <v>63.86</v>
      </c>
      <c r="H48" s="210">
        <f>H41+H47</f>
        <v>44.129999999999995</v>
      </c>
      <c r="I48" s="210">
        <f>I41+I47</f>
        <v>161.03999999999996</v>
      </c>
      <c r="J48" s="210">
        <f>J41+J47</f>
        <v>1292</v>
      </c>
      <c r="K48" s="211"/>
      <c r="L48" s="212">
        <f>L41+L47</f>
        <v>146.01999999999998</v>
      </c>
      <c r="N48" s="167"/>
      <c r="O48" s="167"/>
      <c r="P48" s="167"/>
      <c r="Q48" s="167"/>
      <c r="R48" s="167"/>
      <c r="S48" s="167"/>
    </row>
    <row r="49" spans="1:16" s="167" customFormat="1" ht="17.25" customHeight="1" x14ac:dyDescent="0.25">
      <c r="A49" s="175">
        <v>1</v>
      </c>
      <c r="B49" s="176">
        <v>4</v>
      </c>
      <c r="C49" s="177" t="s">
        <v>15</v>
      </c>
      <c r="D49" s="213" t="str">
        <f>'4 день'!B4</f>
        <v>сыр</v>
      </c>
      <c r="E49" s="213" t="str">
        <f>'4 день'!D4</f>
        <v>Салат из отварной свеклы с солеными огурцами</v>
      </c>
      <c r="F49" s="301">
        <f>'4 день'!E4</f>
        <v>60</v>
      </c>
      <c r="G49" s="213">
        <f>'4 день'!H4</f>
        <v>0.88</v>
      </c>
      <c r="H49" s="213">
        <f>'4 день'!I4</f>
        <v>4.45</v>
      </c>
      <c r="I49" s="213">
        <f>'4 день'!J4</f>
        <v>4.8099999999999996</v>
      </c>
      <c r="J49" s="213">
        <f>'4 день'!G4</f>
        <v>63</v>
      </c>
      <c r="K49" s="214">
        <f>'4 день'!C4</f>
        <v>693</v>
      </c>
      <c r="L49" s="215">
        <f>'4 день'!F4</f>
        <v>4.21</v>
      </c>
      <c r="N49" s="200"/>
      <c r="O49" s="200"/>
      <c r="P49" s="200"/>
    </row>
    <row r="50" spans="1:16" s="167" customFormat="1" ht="17.25" customHeight="1" x14ac:dyDescent="0.25">
      <c r="A50" s="184"/>
      <c r="B50" s="185"/>
      <c r="C50" s="183"/>
      <c r="D50" s="178" t="str">
        <f>'4 день'!B5</f>
        <v>горячее блюдо</v>
      </c>
      <c r="E50" s="178" t="str">
        <f>'4 день'!D5</f>
        <v>Котлеты домашние комбинированные</v>
      </c>
      <c r="F50" s="297">
        <f>'4 день'!E5</f>
        <v>90</v>
      </c>
      <c r="G50" s="178">
        <f>'4 день'!H5</f>
        <v>13.88</v>
      </c>
      <c r="H50" s="178">
        <f>'4 день'!I5</f>
        <v>12.91</v>
      </c>
      <c r="I50" s="178">
        <f>'4 день'!J5</f>
        <v>6.28</v>
      </c>
      <c r="J50" s="178">
        <f>'4 день'!G5</f>
        <v>197</v>
      </c>
      <c r="K50" s="179">
        <f>'4 день'!C5</f>
        <v>304</v>
      </c>
      <c r="L50" s="180">
        <f>'4 день'!F5</f>
        <v>41.05</v>
      </c>
      <c r="N50" s="200"/>
      <c r="O50" s="200"/>
      <c r="P50" s="200"/>
    </row>
    <row r="51" spans="1:16" s="167" customFormat="1" ht="17.25" customHeight="1" x14ac:dyDescent="0.25">
      <c r="A51" s="184"/>
      <c r="B51" s="185"/>
      <c r="C51" s="183"/>
      <c r="D51" s="178" t="str">
        <f>'4 день'!B6</f>
        <v>гарнир</v>
      </c>
      <c r="E51" s="178" t="str">
        <f>'4 день'!D6</f>
        <v>Макароны отварные с маслом сливочным</v>
      </c>
      <c r="F51" s="297">
        <f>'4 день'!E6</f>
        <v>150</v>
      </c>
      <c r="G51" s="178">
        <f>'4 день'!H6</f>
        <v>5.0999999999999996</v>
      </c>
      <c r="H51" s="178">
        <f>'4 день'!I6</f>
        <v>2.56</v>
      </c>
      <c r="I51" s="178">
        <f>'4 день'!J6</f>
        <v>33.01</v>
      </c>
      <c r="J51" s="178">
        <f>'4 день'!G6</f>
        <v>175</v>
      </c>
      <c r="K51" s="179">
        <f>'4 день'!C6</f>
        <v>203</v>
      </c>
      <c r="L51" s="180">
        <f>'4 день'!F6</f>
        <v>5.45</v>
      </c>
      <c r="N51" s="200"/>
      <c r="O51" s="200"/>
      <c r="P51" s="200"/>
    </row>
    <row r="52" spans="1:16" s="167" customFormat="1" ht="17.25" customHeight="1" x14ac:dyDescent="0.25">
      <c r="A52" s="184"/>
      <c r="B52" s="185"/>
      <c r="C52" s="183"/>
      <c r="D52" s="178" t="str">
        <f>'4 день'!B7</f>
        <v>сладкое</v>
      </c>
      <c r="E52" s="178" t="str">
        <f>'4 день'!D7</f>
        <v>Джем фруктовый</v>
      </c>
      <c r="F52" s="297">
        <f>'4 день'!E7</f>
        <v>30</v>
      </c>
      <c r="G52" s="178">
        <f>'4 день'!H7</f>
        <v>0.1</v>
      </c>
      <c r="H52" s="178">
        <f>'4 день'!I7</f>
        <v>0</v>
      </c>
      <c r="I52" s="178">
        <f>'4 день'!J7</f>
        <v>13.76</v>
      </c>
      <c r="J52" s="178">
        <f>'4 день'!G7</f>
        <v>55</v>
      </c>
      <c r="K52" s="179">
        <f>'4 день'!C7</f>
        <v>113</v>
      </c>
      <c r="L52" s="180">
        <f>'4 день'!F7</f>
        <v>4.74</v>
      </c>
      <c r="N52" s="200"/>
      <c r="O52" s="200"/>
      <c r="P52" s="200"/>
    </row>
    <row r="53" spans="1:16" s="167" customFormat="1" ht="17.25" customHeight="1" x14ac:dyDescent="0.25">
      <c r="A53" s="184"/>
      <c r="B53" s="185"/>
      <c r="C53" s="183"/>
      <c r="D53" s="178" t="str">
        <f>'4 день'!B8</f>
        <v>хлеб белый</v>
      </c>
      <c r="E53" s="178" t="str">
        <f>'4 день'!D8</f>
        <v>Хлеб пшеничный</v>
      </c>
      <c r="F53" s="297">
        <f>'4 день'!E8</f>
        <v>40</v>
      </c>
      <c r="G53" s="178">
        <f>'4 день'!H8</f>
        <v>3.4</v>
      </c>
      <c r="H53" s="178">
        <f>'4 день'!I8</f>
        <v>0.64</v>
      </c>
      <c r="I53" s="178">
        <f>'4 день'!J8</f>
        <v>14.8</v>
      </c>
      <c r="J53" s="178">
        <f>'4 день'!G8</f>
        <v>72</v>
      </c>
      <c r="K53" s="179">
        <f>'4 день'!C8</f>
        <v>108</v>
      </c>
      <c r="L53" s="180">
        <f>'4 день'!F8</f>
        <v>3.44</v>
      </c>
      <c r="N53" s="200"/>
      <c r="O53" s="200"/>
      <c r="P53" s="200"/>
    </row>
    <row r="54" spans="1:16" s="167" customFormat="1" ht="17.25" customHeight="1" x14ac:dyDescent="0.25">
      <c r="A54" s="184"/>
      <c r="B54" s="185"/>
      <c r="C54" s="183"/>
      <c r="D54" s="178" t="str">
        <f>'4 день'!B9</f>
        <v>напиток горячий</v>
      </c>
      <c r="E54" s="178" t="str">
        <f>'4 день'!D9</f>
        <v>Чай с лимоном</v>
      </c>
      <c r="F54" s="297">
        <f>'4 день'!E9</f>
        <v>200</v>
      </c>
      <c r="G54" s="178">
        <f>'4 день'!H9</f>
        <v>0.22</v>
      </c>
      <c r="H54" s="178">
        <f>'4 день'!I9</f>
        <v>0.05</v>
      </c>
      <c r="I54" s="178">
        <f>'4 день'!J9</f>
        <v>12.47</v>
      </c>
      <c r="J54" s="178">
        <f>'4 день'!G9</f>
        <v>57</v>
      </c>
      <c r="K54" s="179">
        <f>'4 день'!C9</f>
        <v>629</v>
      </c>
      <c r="L54" s="180">
        <f>'4 день'!F9</f>
        <v>5.31</v>
      </c>
      <c r="N54" s="200"/>
      <c r="O54" s="200"/>
      <c r="P54" s="200"/>
    </row>
    <row r="55" spans="1:16" s="167" customFormat="1" ht="17.25" customHeight="1" x14ac:dyDescent="0.25">
      <c r="A55" s="184"/>
      <c r="B55" s="185"/>
      <c r="C55" s="183"/>
      <c r="D55" s="178" t="str">
        <f>'4 день'!B10</f>
        <v>фрукт</v>
      </c>
      <c r="E55" s="178" t="str">
        <f>'4 день'!D10</f>
        <v>Плоды свежие.Банан.</v>
      </c>
      <c r="F55" s="297">
        <f>'4 день'!E10</f>
        <v>120</v>
      </c>
      <c r="G55" s="178">
        <f>'4 день'!H10</f>
        <v>1.88</v>
      </c>
      <c r="H55" s="178">
        <f>'4 день'!I10</f>
        <v>0.63</v>
      </c>
      <c r="I55" s="178">
        <f>'4 день'!J10</f>
        <v>26.25</v>
      </c>
      <c r="J55" s="178">
        <f>'4 день'!G10</f>
        <v>120</v>
      </c>
      <c r="K55" s="179">
        <f>'4 день'!C10</f>
        <v>118</v>
      </c>
      <c r="L55" s="180">
        <f>'4 день'!F10</f>
        <v>21.82</v>
      </c>
      <c r="N55" s="200"/>
      <c r="O55" s="200"/>
      <c r="P55" s="200"/>
    </row>
    <row r="56" spans="1:16" s="167" customFormat="1" ht="17.25" customHeight="1" x14ac:dyDescent="0.25">
      <c r="A56" s="184"/>
      <c r="B56" s="185"/>
      <c r="C56" s="183"/>
      <c r="D56" s="186" t="s">
        <v>95</v>
      </c>
      <c r="E56" s="187"/>
      <c r="F56" s="298">
        <f t="shared" ref="F56:J56" si="2">SUM(F49:F55)</f>
        <v>690</v>
      </c>
      <c r="G56" s="188">
        <f t="shared" si="2"/>
        <v>25.459999999999997</v>
      </c>
      <c r="H56" s="188">
        <f t="shared" si="2"/>
        <v>21.24</v>
      </c>
      <c r="I56" s="188">
        <f t="shared" si="2"/>
        <v>111.38</v>
      </c>
      <c r="J56" s="188">
        <f t="shared" si="2"/>
        <v>739</v>
      </c>
      <c r="K56" s="189"/>
      <c r="L56" s="190">
        <f>SUM(L49:L55)</f>
        <v>86.02000000000001</v>
      </c>
      <c r="N56" s="200"/>
      <c r="O56" s="200"/>
      <c r="P56" s="200"/>
    </row>
    <row r="57" spans="1:16" s="167" customFormat="1" ht="17.25" customHeight="1" x14ac:dyDescent="0.25">
      <c r="A57" s="184">
        <f>A49</f>
        <v>1</v>
      </c>
      <c r="B57" s="185">
        <f>B49</f>
        <v>4</v>
      </c>
      <c r="C57" s="183" t="s">
        <v>20</v>
      </c>
      <c r="D57" s="178" t="str">
        <f>'4 день'!B11</f>
        <v>1 блюдо</v>
      </c>
      <c r="E57" s="178" t="str">
        <f>'4 день'!D11</f>
        <v>Суп картофкльный с рыбными фрикадельками</v>
      </c>
      <c r="F57" s="297">
        <f>'4 день'!E11</f>
        <v>200</v>
      </c>
      <c r="G57" s="178">
        <f>'4 день'!H11</f>
        <v>6.35</v>
      </c>
      <c r="H57" s="178">
        <f>'4 день'!I11</f>
        <v>2.46</v>
      </c>
      <c r="I57" s="178">
        <f>'4 день'!J11</f>
        <v>15.22</v>
      </c>
      <c r="J57" s="178">
        <f>'4 день'!G11</f>
        <v>108</v>
      </c>
      <c r="K57" s="179">
        <f>'4 день'!C11</f>
        <v>97</v>
      </c>
      <c r="L57" s="180">
        <f>'4 день'!F11</f>
        <v>11.37</v>
      </c>
      <c r="N57" s="200"/>
      <c r="O57" s="200"/>
      <c r="P57" s="200"/>
    </row>
    <row r="58" spans="1:16" s="167" customFormat="1" ht="17.25" customHeight="1" x14ac:dyDescent="0.25">
      <c r="A58" s="184"/>
      <c r="B58" s="185"/>
      <c r="C58" s="183"/>
      <c r="D58" s="178" t="str">
        <f>'4 день'!B12</f>
        <v>2 блюдо</v>
      </c>
      <c r="E58" s="178" t="str">
        <f>'4 день'!D12</f>
        <v>Котлеты рубленые из птицы</v>
      </c>
      <c r="F58" s="297">
        <f>'4 день'!E12</f>
        <v>90</v>
      </c>
      <c r="G58" s="178">
        <f>'4 день'!H12</f>
        <v>25.29</v>
      </c>
      <c r="H58" s="178">
        <f>'4 день'!I12</f>
        <v>5.22</v>
      </c>
      <c r="I58" s="178">
        <f>'4 день'!J12</f>
        <v>10.77</v>
      </c>
      <c r="J58" s="178">
        <f>'4 день'!G12</f>
        <v>180</v>
      </c>
      <c r="K58" s="179">
        <f>'4 день'!C12</f>
        <v>460</v>
      </c>
      <c r="L58" s="180">
        <f>'4 день'!F12</f>
        <v>34.42</v>
      </c>
      <c r="N58" s="200"/>
      <c r="O58" s="200"/>
      <c r="P58" s="200"/>
    </row>
    <row r="59" spans="1:16" s="167" customFormat="1" ht="17.25" customHeight="1" x14ac:dyDescent="0.25">
      <c r="A59" s="184"/>
      <c r="B59" s="185"/>
      <c r="C59" s="183"/>
      <c r="D59" s="178" t="str">
        <f>'4 день'!B13</f>
        <v>гарнир</v>
      </c>
      <c r="E59" s="178" t="str">
        <f>'4 день'!D13</f>
        <v>Картофельное пюре с маслом сливочным</v>
      </c>
      <c r="F59" s="297">
        <f>'4 день'!E13</f>
        <v>150</v>
      </c>
      <c r="G59" s="178">
        <f>'4 день'!H13</f>
        <v>3.34</v>
      </c>
      <c r="H59" s="178">
        <f>'4 день'!I13</f>
        <v>3.49</v>
      </c>
      <c r="I59" s="178">
        <f>'4 день'!J13</f>
        <v>22.11</v>
      </c>
      <c r="J59" s="178">
        <f>'4 день'!G13</f>
        <v>134</v>
      </c>
      <c r="K59" s="179">
        <f>'4 день'!C13</f>
        <v>312</v>
      </c>
      <c r="L59" s="180">
        <f>'4 день'!F13</f>
        <v>11.15</v>
      </c>
      <c r="N59" s="200"/>
      <c r="O59" s="200"/>
      <c r="P59" s="200"/>
    </row>
    <row r="60" spans="1:16" s="167" customFormat="1" ht="17.25" customHeight="1" x14ac:dyDescent="0.25">
      <c r="A60" s="184"/>
      <c r="B60" s="185"/>
      <c r="C60" s="183"/>
      <c r="D60" s="178" t="str">
        <f>'4 день'!B14</f>
        <v>напиток горячий</v>
      </c>
      <c r="E60" s="178" t="str">
        <f>'4 день'!D14</f>
        <v>Чай с сахаром</v>
      </c>
      <c r="F60" s="297">
        <f>'4 день'!E14</f>
        <v>200</v>
      </c>
      <c r="G60" s="178">
        <f>'4 день'!H14</f>
        <v>0.19</v>
      </c>
      <c r="H60" s="178">
        <f>'4 день'!I14</f>
        <v>0.04</v>
      </c>
      <c r="I60" s="178">
        <f>'4 день'!J14</f>
        <v>13.66</v>
      </c>
      <c r="J60" s="178">
        <f>'4 день'!G14</f>
        <v>56</v>
      </c>
      <c r="K60" s="179">
        <f>'4 день'!C14</f>
        <v>430</v>
      </c>
      <c r="L60" s="180">
        <f>'4 день'!F14</f>
        <v>1.37</v>
      </c>
      <c r="N60" s="200"/>
      <c r="O60" s="200"/>
      <c r="P60" s="200"/>
    </row>
    <row r="61" spans="1:16" s="167" customFormat="1" ht="17.25" customHeight="1" x14ac:dyDescent="0.25">
      <c r="A61" s="184"/>
      <c r="B61" s="185"/>
      <c r="C61" s="183"/>
      <c r="D61" s="178" t="str">
        <f>'4 день'!B15</f>
        <v>хлеб черный</v>
      </c>
      <c r="E61" s="178" t="str">
        <f>'4 день'!D15</f>
        <v>Хлеб ржано-пшеничный</v>
      </c>
      <c r="F61" s="297">
        <f>'4 день'!E15</f>
        <v>40</v>
      </c>
      <c r="G61" s="178">
        <f>'4 день'!H15</f>
        <v>4.62</v>
      </c>
      <c r="H61" s="178">
        <f>'4 день'!I15</f>
        <v>0.84</v>
      </c>
      <c r="I61" s="178">
        <f>'4 день'!J15</f>
        <v>22.44</v>
      </c>
      <c r="J61" s="178">
        <f>'4 день'!G15</f>
        <v>120</v>
      </c>
      <c r="K61" s="179">
        <f>'4 день'!C15</f>
        <v>116</v>
      </c>
      <c r="L61" s="180">
        <f>'4 день'!F15</f>
        <v>1.69</v>
      </c>
      <c r="N61" s="200"/>
      <c r="O61" s="200"/>
      <c r="P61" s="200"/>
    </row>
    <row r="62" spans="1:16" s="167" customFormat="1" ht="17.25" customHeight="1" x14ac:dyDescent="0.25">
      <c r="A62" s="184"/>
      <c r="B62" s="185"/>
      <c r="C62" s="183"/>
      <c r="D62" s="186" t="s">
        <v>95</v>
      </c>
      <c r="E62" s="187"/>
      <c r="F62" s="298">
        <f>SUM(F57:F61)</f>
        <v>680</v>
      </c>
      <c r="G62" s="188">
        <f>SUM(G57:G61)</f>
        <v>39.79</v>
      </c>
      <c r="H62" s="188">
        <f>SUM(H57:H61)</f>
        <v>12.049999999999999</v>
      </c>
      <c r="I62" s="188">
        <f>SUM(I57:I61)</f>
        <v>84.2</v>
      </c>
      <c r="J62" s="188">
        <f>SUM(J57:J61)</f>
        <v>598</v>
      </c>
      <c r="K62" s="189"/>
      <c r="L62" s="190">
        <f>SUM(L57:L61)</f>
        <v>59.999999999999993</v>
      </c>
      <c r="N62" s="200"/>
      <c r="O62" s="200"/>
      <c r="P62" s="200"/>
    </row>
    <row r="63" spans="1:16" s="200" customFormat="1" ht="17.25" customHeight="1" thickBot="1" x14ac:dyDescent="0.3">
      <c r="A63" s="194">
        <f>A49</f>
        <v>1</v>
      </c>
      <c r="B63" s="195">
        <f>B49</f>
        <v>4</v>
      </c>
      <c r="C63" s="317" t="s">
        <v>96</v>
      </c>
      <c r="D63" s="317"/>
      <c r="E63" s="196"/>
      <c r="F63" s="299">
        <f>F56+F62</f>
        <v>1370</v>
      </c>
      <c r="G63" s="197">
        <f>G56+G62</f>
        <v>65.25</v>
      </c>
      <c r="H63" s="197">
        <f>H56+H62</f>
        <v>33.29</v>
      </c>
      <c r="I63" s="197">
        <f>I56+I62</f>
        <v>195.57999999999998</v>
      </c>
      <c r="J63" s="197">
        <f>J56+J62</f>
        <v>1337</v>
      </c>
      <c r="K63" s="198"/>
      <c r="L63" s="199">
        <f>L56+L62</f>
        <v>146.02000000000001</v>
      </c>
    </row>
    <row r="64" spans="1:16" s="167" customFormat="1" ht="17.25" customHeight="1" x14ac:dyDescent="0.25">
      <c r="A64" s="201">
        <v>1</v>
      </c>
      <c r="B64" s="202">
        <v>5</v>
      </c>
      <c r="C64" s="203" t="s">
        <v>15</v>
      </c>
      <c r="D64" s="204" t="str">
        <f>'5 день'!B4</f>
        <v>закуска</v>
      </c>
      <c r="E64" s="204" t="str">
        <f>'5 день'!D4</f>
        <v>Салат из отварной моркови с зеленым горошком</v>
      </c>
      <c r="F64" s="296">
        <f>'5 день'!E4</f>
        <v>60</v>
      </c>
      <c r="G64" s="204">
        <f>'5 день'!H4</f>
        <v>1.54</v>
      </c>
      <c r="H64" s="204">
        <f>'5 день'!I4</f>
        <v>4.51</v>
      </c>
      <c r="I64" s="204">
        <f>'5 день'!J4</f>
        <v>4.96</v>
      </c>
      <c r="J64" s="204">
        <f>'5 день'!G4</f>
        <v>67</v>
      </c>
      <c r="K64" s="205">
        <f>'5 день'!C4</f>
        <v>31</v>
      </c>
      <c r="L64" s="206">
        <f>'5 день'!F4</f>
        <v>6.07</v>
      </c>
    </row>
    <row r="65" spans="1:16" s="167" customFormat="1" ht="17.25" customHeight="1" x14ac:dyDescent="0.25">
      <c r="A65" s="184"/>
      <c r="B65" s="185"/>
      <c r="C65" s="183"/>
      <c r="D65" s="178" t="str">
        <f>'5 день'!B5</f>
        <v>горячее блюдо</v>
      </c>
      <c r="E65" s="178" t="str">
        <f>'5 день'!D5</f>
        <v>Омлет натуральный, запеченный</v>
      </c>
      <c r="F65" s="297">
        <f>'5 день'!E5</f>
        <v>200</v>
      </c>
      <c r="G65" s="178">
        <f>'5 день'!H5</f>
        <v>19.57</v>
      </c>
      <c r="H65" s="178">
        <f>'5 день'!I5</f>
        <v>23.73</v>
      </c>
      <c r="I65" s="178">
        <f>'5 день'!J5</f>
        <v>3.61</v>
      </c>
      <c r="J65" s="178">
        <f>'5 день'!G5</f>
        <v>307</v>
      </c>
      <c r="K65" s="179">
        <f>'5 день'!C5</f>
        <v>253</v>
      </c>
      <c r="L65" s="180">
        <f>'5 день'!F5</f>
        <v>45.85</v>
      </c>
    </row>
    <row r="66" spans="1:16" s="167" customFormat="1" ht="17.25" customHeight="1" x14ac:dyDescent="0.25">
      <c r="A66" s="184"/>
      <c r="B66" s="185"/>
      <c r="C66" s="183"/>
      <c r="D66" s="178" t="str">
        <f>'5 день'!B6</f>
        <v>хлеб белый</v>
      </c>
      <c r="E66" s="178" t="str">
        <f>'5 день'!D6</f>
        <v>Хлеб пшеничный</v>
      </c>
      <c r="F66" s="297">
        <f>'5 день'!E6</f>
        <v>30</v>
      </c>
      <c r="G66" s="178">
        <f>'5 день'!H6</f>
        <v>3.4</v>
      </c>
      <c r="H66" s="178">
        <f>'5 день'!I6</f>
        <v>0.64</v>
      </c>
      <c r="I66" s="178">
        <f>'5 день'!J6</f>
        <v>14.8</v>
      </c>
      <c r="J66" s="178">
        <f>'5 день'!G6</f>
        <v>72</v>
      </c>
      <c r="K66" s="179">
        <f>'5 день'!C6</f>
        <v>108</v>
      </c>
      <c r="L66" s="180">
        <f>'5 день'!F6</f>
        <v>2.59</v>
      </c>
    </row>
    <row r="67" spans="1:16" s="167" customFormat="1" ht="17.25" customHeight="1" x14ac:dyDescent="0.25">
      <c r="A67" s="184"/>
      <c r="B67" s="185"/>
      <c r="C67" s="183"/>
      <c r="D67" s="178" t="str">
        <f>'5 день'!B7</f>
        <v>напиток горячий</v>
      </c>
      <c r="E67" s="178" t="str">
        <f>'5 день'!D7</f>
        <v>Кофейный напиток с молоком</v>
      </c>
      <c r="F67" s="297">
        <f>'5 день'!E7</f>
        <v>200</v>
      </c>
      <c r="G67" s="178">
        <f>'5 день'!H7</f>
        <v>2.9</v>
      </c>
      <c r="H67" s="178">
        <f>'5 день'!I7</f>
        <v>3.07</v>
      </c>
      <c r="I67" s="178">
        <f>'5 день'!J7</f>
        <v>13.63</v>
      </c>
      <c r="J67" s="178">
        <f>'5 день'!G7</f>
        <v>94</v>
      </c>
      <c r="K67" s="179">
        <f>'5 день'!C7</f>
        <v>514</v>
      </c>
      <c r="L67" s="180">
        <f>'5 день'!F7</f>
        <v>10.02</v>
      </c>
    </row>
    <row r="68" spans="1:16" s="167" customFormat="1" ht="17.25" customHeight="1" x14ac:dyDescent="0.25">
      <c r="A68" s="184"/>
      <c r="B68" s="185"/>
      <c r="C68" s="183"/>
      <c r="D68" s="178" t="str">
        <f>'5 день'!B8</f>
        <v>фрукт</v>
      </c>
      <c r="E68" s="178" t="str">
        <f>'5 день'!D8</f>
        <v>Плоды свежие. Банан.</v>
      </c>
      <c r="F68" s="297">
        <f>'5 день'!E8</f>
        <v>118</v>
      </c>
      <c r="G68" s="178">
        <f>'5 день'!H8</f>
        <v>1.96</v>
      </c>
      <c r="H68" s="178">
        <f>'5 день'!I8</f>
        <v>0.66</v>
      </c>
      <c r="I68" s="178">
        <f>'5 день'!J8</f>
        <v>27.3</v>
      </c>
      <c r="J68" s="178">
        <f>'5 день'!G8</f>
        <v>125</v>
      </c>
      <c r="K68" s="179">
        <f>'5 день'!C8</f>
        <v>118</v>
      </c>
      <c r="L68" s="180">
        <f>'5 день'!F8</f>
        <v>21.49</v>
      </c>
    </row>
    <row r="69" spans="1:16" s="167" customFormat="1" ht="17.25" customHeight="1" x14ac:dyDescent="0.25">
      <c r="A69" s="184"/>
      <c r="B69" s="185"/>
      <c r="C69" s="183"/>
      <c r="D69" s="186" t="s">
        <v>95</v>
      </c>
      <c r="E69" s="187"/>
      <c r="F69" s="298">
        <f>SUM(F64:F68)</f>
        <v>608</v>
      </c>
      <c r="G69" s="188">
        <f>SUM(G64:G68)</f>
        <v>29.369999999999997</v>
      </c>
      <c r="H69" s="188">
        <f>SUM(H64:H68)</f>
        <v>32.61</v>
      </c>
      <c r="I69" s="188">
        <f>SUM(I64:I68)</f>
        <v>64.3</v>
      </c>
      <c r="J69" s="188">
        <f>SUM(J64:J68)</f>
        <v>665</v>
      </c>
      <c r="K69" s="189"/>
      <c r="L69" s="190">
        <f>SUM(L64:L68)</f>
        <v>86.02</v>
      </c>
    </row>
    <row r="70" spans="1:16" s="167" customFormat="1" ht="17.25" customHeight="1" x14ac:dyDescent="0.25">
      <c r="A70" s="184">
        <f>A64</f>
        <v>1</v>
      </c>
      <c r="B70" s="185">
        <f>B64</f>
        <v>5</v>
      </c>
      <c r="C70" s="183" t="s">
        <v>20</v>
      </c>
      <c r="D70" s="178" t="str">
        <f>'5 день'!B9</f>
        <v>1 блюдо</v>
      </c>
      <c r="E70" s="178" t="str">
        <f>'5 день'!D9</f>
        <v>Рассольник ленинградский с птицей отварной, со сметаной</v>
      </c>
      <c r="F70" s="297">
        <f>'5 день'!E9</f>
        <v>200</v>
      </c>
      <c r="G70" s="178">
        <f>'5 день'!H9</f>
        <v>11</v>
      </c>
      <c r="H70" s="178">
        <f>'5 день'!I9</f>
        <v>11.48</v>
      </c>
      <c r="I70" s="178">
        <f>'5 день'!J9</f>
        <v>8.8000000000000007</v>
      </c>
      <c r="J70" s="178">
        <f>'5 день'!G9</f>
        <v>156</v>
      </c>
      <c r="K70" s="179">
        <f>'5 день'!C9</f>
        <v>104</v>
      </c>
      <c r="L70" s="180">
        <f>'5 день'!F9</f>
        <v>9.4600000000000009</v>
      </c>
    </row>
    <row r="71" spans="1:16" s="167" customFormat="1" ht="17.25" customHeight="1" x14ac:dyDescent="0.25">
      <c r="A71" s="184"/>
      <c r="B71" s="185"/>
      <c r="C71" s="183"/>
      <c r="D71" s="178" t="str">
        <f>'5 день'!B10</f>
        <v>2 блюдо</v>
      </c>
      <c r="E71" s="178" t="str">
        <f>'5 день'!D10</f>
        <v>Котлеты, рубленые из птицы</v>
      </c>
      <c r="F71" s="297">
        <f>'5 день'!E10</f>
        <v>90</v>
      </c>
      <c r="G71" s="178">
        <f>'5 день'!H10</f>
        <v>25.29</v>
      </c>
      <c r="H71" s="178">
        <f>'5 день'!I10</f>
        <v>5.22</v>
      </c>
      <c r="I71" s="178">
        <f>'5 день'!J10</f>
        <v>10.77</v>
      </c>
      <c r="J71" s="178">
        <f>'5 день'!G10</f>
        <v>180</v>
      </c>
      <c r="K71" s="179">
        <f>'5 день'!C10</f>
        <v>460</v>
      </c>
      <c r="L71" s="180">
        <f>'5 день'!F10</f>
        <v>32.68</v>
      </c>
    </row>
    <row r="72" spans="1:16" s="167" customFormat="1" ht="17.25" customHeight="1" x14ac:dyDescent="0.25">
      <c r="A72" s="184"/>
      <c r="B72" s="185"/>
      <c r="C72" s="183"/>
      <c r="D72" s="178" t="str">
        <f>'5 день'!B11</f>
        <v>гарнир</v>
      </c>
      <c r="E72" s="178" t="str">
        <f>'5 день'!D11</f>
        <v>Капуста тушеная</v>
      </c>
      <c r="F72" s="297">
        <f>'5 день'!E11</f>
        <v>150</v>
      </c>
      <c r="G72" s="178">
        <f>'5 день'!H11</f>
        <v>3.42</v>
      </c>
      <c r="H72" s="178">
        <f>'5 день'!I11</f>
        <v>4.57</v>
      </c>
      <c r="I72" s="178">
        <f>'5 день'!J11</f>
        <v>13.6</v>
      </c>
      <c r="J72" s="178">
        <f>'5 день'!G11</f>
        <v>109</v>
      </c>
      <c r="K72" s="179">
        <f>'5 день'!C11</f>
        <v>139</v>
      </c>
      <c r="L72" s="180">
        <f>'5 день'!F11</f>
        <v>15.32</v>
      </c>
    </row>
    <row r="73" spans="1:16" s="167" customFormat="1" ht="17.25" customHeight="1" x14ac:dyDescent="0.25">
      <c r="A73" s="184"/>
      <c r="B73" s="185"/>
      <c r="C73" s="183"/>
      <c r="D73" s="178" t="str">
        <f>'5 день'!B12</f>
        <v>напиток горячий</v>
      </c>
      <c r="E73" s="178" t="str">
        <f>'5 день'!D12</f>
        <v>Чай с сахаром</v>
      </c>
      <c r="F73" s="297">
        <f>'5 день'!E12</f>
        <v>180</v>
      </c>
      <c r="G73" s="178">
        <f>'5 день'!H12</f>
        <v>0.19</v>
      </c>
      <c r="H73" s="178">
        <f>'5 день'!I12</f>
        <v>0.04</v>
      </c>
      <c r="I73" s="178">
        <f>'5 день'!J12</f>
        <v>13.66</v>
      </c>
      <c r="J73" s="178">
        <f>'5 день'!G12</f>
        <v>56</v>
      </c>
      <c r="K73" s="179">
        <f>'5 день'!C12</f>
        <v>430</v>
      </c>
      <c r="L73" s="180">
        <f>'5 день'!F12</f>
        <v>1.27</v>
      </c>
    </row>
    <row r="74" spans="1:16" s="167" customFormat="1" ht="17.25" customHeight="1" x14ac:dyDescent="0.25">
      <c r="A74" s="184"/>
      <c r="B74" s="185"/>
      <c r="C74" s="183"/>
      <c r="D74" s="178" t="str">
        <f>'5 день'!B13</f>
        <v>хлеб черный</v>
      </c>
      <c r="E74" s="178" t="str">
        <f>'5 день'!D13</f>
        <v>Хлеб ржано-пшеничный</v>
      </c>
      <c r="F74" s="297">
        <f>'5 день'!E13</f>
        <v>30</v>
      </c>
      <c r="G74" s="178">
        <f>'5 день'!H13</f>
        <v>2.31</v>
      </c>
      <c r="H74" s="178">
        <f>'5 день'!I13</f>
        <v>0.42</v>
      </c>
      <c r="I74" s="178">
        <f>'5 день'!J13</f>
        <v>11.22</v>
      </c>
      <c r="J74" s="178">
        <f>'5 день'!G13</f>
        <v>58</v>
      </c>
      <c r="K74" s="179">
        <f>'5 день'!C13</f>
        <v>116</v>
      </c>
      <c r="L74" s="180">
        <f>'5 день'!F13</f>
        <v>1.27</v>
      </c>
    </row>
    <row r="75" spans="1:16" s="167" customFormat="1" ht="17.25" customHeight="1" x14ac:dyDescent="0.25">
      <c r="A75" s="184"/>
      <c r="B75" s="185"/>
      <c r="C75" s="183"/>
      <c r="D75" s="186" t="s">
        <v>95</v>
      </c>
      <c r="E75" s="187"/>
      <c r="F75" s="298">
        <f>SUM(F70:F74)</f>
        <v>650</v>
      </c>
      <c r="G75" s="188">
        <f>SUM(G70:G74)</f>
        <v>42.21</v>
      </c>
      <c r="H75" s="188">
        <f>SUM(H70:H74)</f>
        <v>21.73</v>
      </c>
      <c r="I75" s="188">
        <f>SUM(I70:I74)</f>
        <v>58.05</v>
      </c>
      <c r="J75" s="188">
        <f>SUM(J70:J74)</f>
        <v>559</v>
      </c>
      <c r="K75" s="189"/>
      <c r="L75" s="190">
        <f>SUM(L70:L74)</f>
        <v>60.000000000000007</v>
      </c>
    </row>
    <row r="76" spans="1:16" s="200" customFormat="1" ht="17.25" customHeight="1" thickBot="1" x14ac:dyDescent="0.3">
      <c r="A76" s="207">
        <f>A64</f>
        <v>1</v>
      </c>
      <c r="B76" s="208">
        <f>B64</f>
        <v>5</v>
      </c>
      <c r="C76" s="309" t="s">
        <v>96</v>
      </c>
      <c r="D76" s="310"/>
      <c r="E76" s="209"/>
      <c r="F76" s="300">
        <f>F69+F75</f>
        <v>1258</v>
      </c>
      <c r="G76" s="210">
        <f>G69+G75</f>
        <v>71.58</v>
      </c>
      <c r="H76" s="210">
        <f>H69+H75</f>
        <v>54.34</v>
      </c>
      <c r="I76" s="210">
        <f>I69+I75</f>
        <v>122.35</v>
      </c>
      <c r="J76" s="210">
        <f>J69+J75</f>
        <v>1224</v>
      </c>
      <c r="K76" s="211"/>
      <c r="L76" s="212">
        <f>L69+L75</f>
        <v>146.02000000000001</v>
      </c>
    </row>
    <row r="77" spans="1:16" s="167" customFormat="1" ht="17.25" customHeight="1" x14ac:dyDescent="0.25">
      <c r="A77" s="175">
        <v>2</v>
      </c>
      <c r="B77" s="176">
        <v>1</v>
      </c>
      <c r="C77" s="177" t="s">
        <v>15</v>
      </c>
      <c r="D77" s="213" t="str">
        <f>'6 день'!B4</f>
        <v>закуска</v>
      </c>
      <c r="E77" s="213" t="str">
        <f>'6 день'!D4</f>
        <v>Огурцы соленые</v>
      </c>
      <c r="F77" s="301">
        <f>'6 день'!E4</f>
        <v>44</v>
      </c>
      <c r="G77" s="213">
        <f>'6 день'!H4</f>
        <v>0.32</v>
      </c>
      <c r="H77" s="213">
        <f>'6 день'!I4</f>
        <v>0.04</v>
      </c>
      <c r="I77" s="213">
        <f>'6 день'!J4</f>
        <v>0.64</v>
      </c>
      <c r="J77" s="213">
        <f>'6 день'!G4</f>
        <v>4</v>
      </c>
      <c r="K77" s="214">
        <f>'6 день'!C4</f>
        <v>762</v>
      </c>
      <c r="L77" s="215">
        <f>'6 день'!F4</f>
        <v>4.26</v>
      </c>
      <c r="N77" s="200"/>
      <c r="O77" s="200"/>
      <c r="P77" s="200"/>
    </row>
    <row r="78" spans="1:16" s="167" customFormat="1" ht="17.25" customHeight="1" x14ac:dyDescent="0.25">
      <c r="A78" s="184"/>
      <c r="B78" s="185"/>
      <c r="C78" s="183"/>
      <c r="D78" s="178" t="str">
        <f>'6 день'!B5</f>
        <v>горячее блюдо</v>
      </c>
      <c r="E78" s="178" t="str">
        <f>'6 день'!D5</f>
        <v>Сосиски отварные</v>
      </c>
      <c r="F78" s="297">
        <f>'6 день'!E5</f>
        <v>100</v>
      </c>
      <c r="G78" s="178">
        <f>'6 день'!H5</f>
        <v>10.09</v>
      </c>
      <c r="H78" s="178">
        <f>'6 день'!I5</f>
        <v>28.27</v>
      </c>
      <c r="I78" s="178">
        <f>'6 день'!J5</f>
        <v>0.45</v>
      </c>
      <c r="J78" s="178">
        <f>'6 день'!G5</f>
        <v>298</v>
      </c>
      <c r="K78" s="179">
        <f>'6 день'!C5</f>
        <v>243</v>
      </c>
      <c r="L78" s="180">
        <f>'6 день'!F5</f>
        <v>39.1</v>
      </c>
      <c r="N78" s="200"/>
      <c r="O78" s="200"/>
      <c r="P78" s="200"/>
    </row>
    <row r="79" spans="1:16" s="167" customFormat="1" ht="17.25" customHeight="1" x14ac:dyDescent="0.25">
      <c r="A79" s="184"/>
      <c r="B79" s="185"/>
      <c r="C79" s="183"/>
      <c r="D79" s="178" t="str">
        <f>'6 день'!B6</f>
        <v>гарнир</v>
      </c>
      <c r="E79" s="178" t="str">
        <f>'6 день'!D6</f>
        <v>Картофельное пюре с маслом сливочным</v>
      </c>
      <c r="F79" s="297">
        <f>'6 день'!E6</f>
        <v>150</v>
      </c>
      <c r="G79" s="178">
        <f>'6 день'!H6</f>
        <v>3.34</v>
      </c>
      <c r="H79" s="178">
        <f>'6 день'!I6</f>
        <v>3.49</v>
      </c>
      <c r="I79" s="178">
        <f>'6 день'!J6</f>
        <v>22.11</v>
      </c>
      <c r="J79" s="178">
        <f>'6 день'!G6</f>
        <v>134</v>
      </c>
      <c r="K79" s="179">
        <f>'6 день'!C6</f>
        <v>312</v>
      </c>
      <c r="L79" s="180">
        <f>'6 день'!F6</f>
        <v>9.98</v>
      </c>
      <c r="N79" s="200"/>
      <c r="O79" s="200"/>
      <c r="P79" s="200"/>
    </row>
    <row r="80" spans="1:16" s="167" customFormat="1" ht="17.25" customHeight="1" x14ac:dyDescent="0.25">
      <c r="A80" s="184"/>
      <c r="B80" s="185"/>
      <c r="C80" s="183"/>
      <c r="D80" s="178" t="str">
        <f>'6 день'!B7</f>
        <v>напиток горячий</v>
      </c>
      <c r="E80" s="178" t="str">
        <f>'6 день'!D7</f>
        <v>Чай с сахаром</v>
      </c>
      <c r="F80" s="297">
        <f>'6 день'!E7</f>
        <v>200</v>
      </c>
      <c r="G80" s="178">
        <f>'6 день'!H7</f>
        <v>0.19</v>
      </c>
      <c r="H80" s="178">
        <f>'6 день'!I7</f>
        <v>0.04</v>
      </c>
      <c r="I80" s="178">
        <f>'6 день'!J7</f>
        <v>13.66</v>
      </c>
      <c r="J80" s="178">
        <f>'6 день'!G7</f>
        <v>56</v>
      </c>
      <c r="K80" s="179">
        <f>'6 день'!C7</f>
        <v>430</v>
      </c>
      <c r="L80" s="180">
        <f>'6 день'!F7</f>
        <v>1.37</v>
      </c>
      <c r="N80" s="200"/>
      <c r="O80" s="200"/>
      <c r="P80" s="200"/>
    </row>
    <row r="81" spans="1:16" s="167" customFormat="1" ht="17.25" customHeight="1" x14ac:dyDescent="0.25">
      <c r="A81" s="184"/>
      <c r="B81" s="185"/>
      <c r="C81" s="183"/>
      <c r="D81" s="178" t="str">
        <f>'6 день'!B8</f>
        <v>хлеб белый</v>
      </c>
      <c r="E81" s="178" t="str">
        <f>'6 день'!D8</f>
        <v>Хлеб пшеничный</v>
      </c>
      <c r="F81" s="297">
        <f>'6 день'!E8</f>
        <v>40</v>
      </c>
      <c r="G81" s="178">
        <f>'6 день'!H8</f>
        <v>3.4</v>
      </c>
      <c r="H81" s="178">
        <f>'6 день'!I8</f>
        <v>0.64</v>
      </c>
      <c r="I81" s="178">
        <f>'6 день'!J8</f>
        <v>14.8</v>
      </c>
      <c r="J81" s="178">
        <f>'6 день'!G8</f>
        <v>72</v>
      </c>
      <c r="K81" s="179">
        <f>'6 день'!C8</f>
        <v>108</v>
      </c>
      <c r="L81" s="180">
        <f>'6 день'!F8</f>
        <v>3.44</v>
      </c>
      <c r="N81" s="200"/>
      <c r="O81" s="200"/>
      <c r="P81" s="200"/>
    </row>
    <row r="82" spans="1:16" s="167" customFormat="1" ht="17.25" customHeight="1" x14ac:dyDescent="0.25">
      <c r="A82" s="184"/>
      <c r="B82" s="185"/>
      <c r="C82" s="183"/>
      <c r="D82" s="178" t="str">
        <f>'6 день'!B9</f>
        <v>фрукт</v>
      </c>
      <c r="E82" s="178" t="str">
        <f>'6 день'!D9</f>
        <v>Плоды свежие.Бананы.</v>
      </c>
      <c r="F82" s="297">
        <f>'6 день'!E9</f>
        <v>125</v>
      </c>
      <c r="G82" s="178">
        <f>'6 день'!H9</f>
        <v>1.96</v>
      </c>
      <c r="H82" s="178">
        <f>'6 день'!I9</f>
        <v>0.66</v>
      </c>
      <c r="I82" s="178">
        <f>'6 день'!J9</f>
        <v>27.3</v>
      </c>
      <c r="J82" s="178">
        <f>'6 день'!G9</f>
        <v>125</v>
      </c>
      <c r="K82" s="179">
        <f>'6 день'!C9</f>
        <v>118</v>
      </c>
      <c r="L82" s="180">
        <f>'6 день'!F9</f>
        <v>22.83</v>
      </c>
      <c r="N82" s="200"/>
      <c r="O82" s="200"/>
      <c r="P82" s="200"/>
    </row>
    <row r="83" spans="1:16" s="167" customFormat="1" ht="17.25" customHeight="1" x14ac:dyDescent="0.25">
      <c r="A83" s="184"/>
      <c r="B83" s="185"/>
      <c r="C83" s="183"/>
      <c r="D83" s="178" t="str">
        <f>'6 день'!B10</f>
        <v>кондитерское изделие</v>
      </c>
      <c r="E83" s="178" t="str">
        <f>'6 день'!D10</f>
        <v>Мармелад</v>
      </c>
      <c r="F83" s="297">
        <f>'6 день'!E10</f>
        <v>18</v>
      </c>
      <c r="G83" s="178">
        <f>'6 день'!H10</f>
        <v>0.1</v>
      </c>
      <c r="H83" s="178">
        <f>'6 день'!I10</f>
        <v>0</v>
      </c>
      <c r="I83" s="178">
        <f>'6 день'!J10</f>
        <v>79.400000000000006</v>
      </c>
      <c r="J83" s="178">
        <f>'6 день'!G10</f>
        <v>321</v>
      </c>
      <c r="K83" s="179">
        <f>'6 день'!C10</f>
        <v>114</v>
      </c>
      <c r="L83" s="180">
        <f>'6 день'!F10</f>
        <v>5.04</v>
      </c>
      <c r="N83" s="200"/>
      <c r="O83" s="200"/>
      <c r="P83" s="200"/>
    </row>
    <row r="84" spans="1:16" s="167" customFormat="1" ht="17.25" customHeight="1" x14ac:dyDescent="0.25">
      <c r="A84" s="184"/>
      <c r="B84" s="185"/>
      <c r="C84" s="183"/>
      <c r="D84" s="186" t="s">
        <v>95</v>
      </c>
      <c r="E84" s="187"/>
      <c r="F84" s="298">
        <f>SUM(F77:F83)</f>
        <v>677</v>
      </c>
      <c r="G84" s="188">
        <f>SUM(G77:G83)</f>
        <v>19.400000000000002</v>
      </c>
      <c r="H84" s="188">
        <f>SUM(H77:H83)</f>
        <v>33.139999999999993</v>
      </c>
      <c r="I84" s="188">
        <f>SUM(I77:I83)</f>
        <v>158.36000000000001</v>
      </c>
      <c r="J84" s="188">
        <f>SUM(J77:J83)</f>
        <v>1010</v>
      </c>
      <c r="K84" s="189"/>
      <c r="L84" s="190">
        <f>SUM(L77:L83)</f>
        <v>86.02</v>
      </c>
      <c r="N84" s="200"/>
      <c r="O84" s="200"/>
      <c r="P84" s="200"/>
    </row>
    <row r="85" spans="1:16" s="167" customFormat="1" ht="17.25" customHeight="1" x14ac:dyDescent="0.25">
      <c r="A85" s="184">
        <f>A77</f>
        <v>2</v>
      </c>
      <c r="B85" s="185">
        <f>B77</f>
        <v>1</v>
      </c>
      <c r="C85" s="183" t="s">
        <v>20</v>
      </c>
      <c r="D85" s="178" t="str">
        <f>'6 день'!B11</f>
        <v>1 блюдо</v>
      </c>
      <c r="E85" s="178" t="str">
        <f>'6 день'!D11</f>
        <v>Суп овощной "Летний" с отварной куриной грудкой</v>
      </c>
      <c r="F85" s="297">
        <f>'6 день'!E11</f>
        <v>200</v>
      </c>
      <c r="G85" s="178">
        <f>'6 день'!H11</f>
        <v>1.89</v>
      </c>
      <c r="H85" s="178">
        <f>'6 день'!I11</f>
        <v>3.34</v>
      </c>
      <c r="I85" s="178">
        <f>'6 день'!J11</f>
        <v>9.1999999999999993</v>
      </c>
      <c r="J85" s="178">
        <f>'6 день'!G11</f>
        <v>74</v>
      </c>
      <c r="K85" s="179">
        <f>'6 день'!C11</f>
        <v>99</v>
      </c>
      <c r="L85" s="180">
        <f>'6 день'!F11</f>
        <v>7.95</v>
      </c>
      <c r="N85" s="200"/>
      <c r="O85" s="200"/>
      <c r="P85" s="200"/>
    </row>
    <row r="86" spans="1:16" s="167" customFormat="1" ht="17.25" customHeight="1" x14ac:dyDescent="0.25">
      <c r="A86" s="184"/>
      <c r="B86" s="185"/>
      <c r="C86" s="183"/>
      <c r="D86" s="178" t="str">
        <f>'6 день'!B12</f>
        <v>2 блюдо</v>
      </c>
      <c r="E86" s="178" t="str">
        <f>'6 день'!D12</f>
        <v>Голубцы ленивые, запеченные под соусом сметано-томатном</v>
      </c>
      <c r="F86" s="297">
        <f>'6 день'!E12</f>
        <v>260</v>
      </c>
      <c r="G86" s="178">
        <f>'6 день'!H12</f>
        <v>24.59</v>
      </c>
      <c r="H86" s="178">
        <f>'6 день'!I12</f>
        <v>22.29</v>
      </c>
      <c r="I86" s="178">
        <f>'6 день'!J12</f>
        <v>21.97</v>
      </c>
      <c r="J86" s="178">
        <f>'6 день'!G12</f>
        <v>387</v>
      </c>
      <c r="K86" s="179">
        <f>'6 день'!C12</f>
        <v>329</v>
      </c>
      <c r="L86" s="180">
        <f>'6 день'!F12</f>
        <v>45.12</v>
      </c>
      <c r="N86" s="200"/>
      <c r="O86" s="200"/>
      <c r="P86" s="200"/>
    </row>
    <row r="87" spans="1:16" s="167" customFormat="1" ht="17.25" customHeight="1" x14ac:dyDescent="0.25">
      <c r="A87" s="184"/>
      <c r="B87" s="185"/>
      <c r="C87" s="183"/>
      <c r="D87" s="178" t="str">
        <f>'6 день'!B13</f>
        <v>напиток</v>
      </c>
      <c r="E87" s="178" t="str">
        <f>'6 день'!D13</f>
        <v>Напиток яблочный</v>
      </c>
      <c r="F87" s="297">
        <f>'6 день'!E13</f>
        <v>200</v>
      </c>
      <c r="G87" s="178">
        <f>'6 день'!H13</f>
        <v>0.1</v>
      </c>
      <c r="H87" s="178">
        <f>'6 день'!I13</f>
        <v>0.1</v>
      </c>
      <c r="I87" s="178">
        <f>'6 день'!J13</f>
        <v>24.29</v>
      </c>
      <c r="J87" s="178">
        <f>'6 день'!G13</f>
        <v>98</v>
      </c>
      <c r="K87" s="179">
        <f>'6 день'!C13</f>
        <v>395</v>
      </c>
      <c r="L87" s="180">
        <f>'6 день'!F13</f>
        <v>5.24</v>
      </c>
    </row>
    <row r="88" spans="1:16" s="167" customFormat="1" ht="17.25" customHeight="1" x14ac:dyDescent="0.25">
      <c r="A88" s="184"/>
      <c r="B88" s="185"/>
      <c r="C88" s="183"/>
      <c r="D88" s="178" t="str">
        <f>'6 день'!B14</f>
        <v>хлеб черный</v>
      </c>
      <c r="E88" s="178" t="str">
        <f>'6 день'!D14</f>
        <v>Хлеб ржано-пшеничный</v>
      </c>
      <c r="F88" s="297">
        <f>'6 день'!E14</f>
        <v>40</v>
      </c>
      <c r="G88" s="178">
        <f>'6 день'!H14</f>
        <v>3.08</v>
      </c>
      <c r="H88" s="178">
        <f>'6 день'!I14</f>
        <v>0.56000000000000005</v>
      </c>
      <c r="I88" s="178">
        <f>'6 день'!J14</f>
        <v>14.96</v>
      </c>
      <c r="J88" s="178">
        <f>'6 день'!G14</f>
        <v>81</v>
      </c>
      <c r="K88" s="179">
        <f>'6 день'!C14</f>
        <v>116</v>
      </c>
      <c r="L88" s="180">
        <f>'6 день'!F14</f>
        <v>1.69</v>
      </c>
    </row>
    <row r="89" spans="1:16" s="167" customFormat="1" ht="17.25" customHeight="1" x14ac:dyDescent="0.25">
      <c r="A89" s="184"/>
      <c r="B89" s="185"/>
      <c r="C89" s="183"/>
      <c r="D89" s="186" t="s">
        <v>95</v>
      </c>
      <c r="E89" s="187"/>
      <c r="F89" s="298">
        <f>SUM(F85:F88)</f>
        <v>700</v>
      </c>
      <c r="G89" s="188">
        <f>SUM(G85:G88)</f>
        <v>29.660000000000004</v>
      </c>
      <c r="H89" s="188">
        <f>SUM(H85:H88)</f>
        <v>26.29</v>
      </c>
      <c r="I89" s="188">
        <f>SUM(I85:I88)</f>
        <v>70.419999999999987</v>
      </c>
      <c r="J89" s="188">
        <f>SUM(J85:J88)</f>
        <v>640</v>
      </c>
      <c r="K89" s="189"/>
      <c r="L89" s="190">
        <f>SUM(L85:L88)</f>
        <v>60</v>
      </c>
    </row>
    <row r="90" spans="1:16" s="200" customFormat="1" ht="17.25" customHeight="1" thickBot="1" x14ac:dyDescent="0.3">
      <c r="A90" s="194">
        <f>A77</f>
        <v>2</v>
      </c>
      <c r="B90" s="195">
        <f>B77</f>
        <v>1</v>
      </c>
      <c r="C90" s="317" t="s">
        <v>96</v>
      </c>
      <c r="D90" s="317"/>
      <c r="E90" s="196"/>
      <c r="F90" s="299">
        <f>F84+F89</f>
        <v>1377</v>
      </c>
      <c r="G90" s="197">
        <f>G84+G89</f>
        <v>49.06</v>
      </c>
      <c r="H90" s="197">
        <f>H84+H89</f>
        <v>59.429999999999993</v>
      </c>
      <c r="I90" s="197">
        <f>I84+I89</f>
        <v>228.78</v>
      </c>
      <c r="J90" s="197">
        <f>J84+J89</f>
        <v>1650</v>
      </c>
      <c r="K90" s="198"/>
      <c r="L90" s="199">
        <f>L84+L89</f>
        <v>146.01999999999998</v>
      </c>
    </row>
    <row r="91" spans="1:16" s="167" customFormat="1" ht="17.25" customHeight="1" x14ac:dyDescent="0.25">
      <c r="A91" s="201">
        <v>2</v>
      </c>
      <c r="B91" s="202">
        <v>2</v>
      </c>
      <c r="C91" s="203" t="s">
        <v>15</v>
      </c>
      <c r="D91" s="275" t="str">
        <f>'7 день'!B4</f>
        <v>закуска</v>
      </c>
      <c r="E91" s="275" t="str">
        <f>'7 день'!D4</f>
        <v>Салат "Здоровье"</v>
      </c>
      <c r="F91" s="297">
        <f>'7 день'!E4</f>
        <v>60</v>
      </c>
      <c r="G91" s="275">
        <f>'7 день'!H4</f>
        <v>0.97</v>
      </c>
      <c r="H91" s="275">
        <f>'7 день'!I4</f>
        <v>2.17</v>
      </c>
      <c r="I91" s="275">
        <f>'7 день'!J4</f>
        <v>4.0999999999999996</v>
      </c>
      <c r="J91" s="275">
        <f>'7 день'!G4</f>
        <v>40</v>
      </c>
      <c r="K91" s="179">
        <f>'7 день'!C4</f>
        <v>786</v>
      </c>
      <c r="L91" s="180">
        <f>'7 день'!F4</f>
        <v>5.23</v>
      </c>
    </row>
    <row r="92" spans="1:16" s="167" customFormat="1" ht="17.25" customHeight="1" x14ac:dyDescent="0.25">
      <c r="A92" s="201"/>
      <c r="B92" s="202"/>
      <c r="C92" s="203"/>
      <c r="D92" s="178" t="str">
        <f>'7 день'!B5</f>
        <v>яйцо</v>
      </c>
      <c r="E92" s="178" t="str">
        <f>'7 день'!D5</f>
        <v>Яйца вареные</v>
      </c>
      <c r="F92" s="297">
        <f>'7 день'!E5</f>
        <v>40</v>
      </c>
      <c r="G92" s="178">
        <f>'7 день'!H5</f>
        <v>5.08</v>
      </c>
      <c r="H92" s="178">
        <f>'7 день'!I5</f>
        <v>4.5999999999999996</v>
      </c>
      <c r="I92" s="178">
        <f>'7 день'!J5</f>
        <v>0.28000000000000003</v>
      </c>
      <c r="J92" s="178">
        <f>'7 день'!G5</f>
        <v>63</v>
      </c>
      <c r="K92" s="179">
        <f>'7 день'!C5</f>
        <v>209</v>
      </c>
      <c r="L92" s="180">
        <f>'7 день'!F5</f>
        <v>13.7</v>
      </c>
    </row>
    <row r="93" spans="1:16" s="167" customFormat="1" ht="17.25" customHeight="1" x14ac:dyDescent="0.25">
      <c r="A93" s="184"/>
      <c r="B93" s="185"/>
      <c r="C93" s="183"/>
      <c r="D93" s="178" t="str">
        <f>'7 день'!B6</f>
        <v>горячее блюдо</v>
      </c>
      <c r="E93" s="178" t="str">
        <f>'7 день'!D6</f>
        <v>Каша вязкая пшенная на молоке</v>
      </c>
      <c r="F93" s="297">
        <f>'7 день'!E6</f>
        <v>200</v>
      </c>
      <c r="G93" s="178">
        <f>'7 день'!H6</f>
        <v>7.97</v>
      </c>
      <c r="H93" s="178">
        <f>'7 день'!I6</f>
        <v>8.27</v>
      </c>
      <c r="I93" s="178">
        <f>'7 день'!J6</f>
        <v>39.869999999999997</v>
      </c>
      <c r="J93" s="178">
        <f>'7 день'!G6</f>
        <v>266</v>
      </c>
      <c r="K93" s="179">
        <f>'7 день'!C6</f>
        <v>221</v>
      </c>
      <c r="L93" s="180">
        <f>'7 день'!F6</f>
        <v>19.28</v>
      </c>
    </row>
    <row r="94" spans="1:16" s="167" customFormat="1" ht="17.25" customHeight="1" x14ac:dyDescent="0.25">
      <c r="A94" s="184"/>
      <c r="B94" s="185"/>
      <c r="C94" s="183"/>
      <c r="D94" s="178" t="str">
        <f>'7 день'!B7</f>
        <v>напиток горячий</v>
      </c>
      <c r="E94" s="178" t="str">
        <f>'7 день'!D7</f>
        <v>Какао с молоком</v>
      </c>
      <c r="F94" s="297">
        <f>'7 день'!E7</f>
        <v>200</v>
      </c>
      <c r="G94" s="178">
        <f>'7 день'!H7</f>
        <v>4.08</v>
      </c>
      <c r="H94" s="178">
        <f>'7 день'!I7</f>
        <v>3.54</v>
      </c>
      <c r="I94" s="178">
        <f>'7 день'!J7</f>
        <v>17.579999999999998</v>
      </c>
      <c r="J94" s="178">
        <f>'7 день'!G7</f>
        <v>119</v>
      </c>
      <c r="K94" s="179">
        <f>'7 день'!C7</f>
        <v>382</v>
      </c>
      <c r="L94" s="180">
        <f>'7 день'!F7</f>
        <v>15.27</v>
      </c>
    </row>
    <row r="95" spans="1:16" s="167" customFormat="1" ht="17.25" customHeight="1" x14ac:dyDescent="0.25">
      <c r="A95" s="184"/>
      <c r="B95" s="185"/>
      <c r="C95" s="183"/>
      <c r="D95" s="178" t="str">
        <f>'7 день'!B8</f>
        <v>хлеб белый</v>
      </c>
      <c r="E95" s="178" t="str">
        <f>'7 день'!D8</f>
        <v>Хлеб пшеничный</v>
      </c>
      <c r="F95" s="297">
        <f>'7 день'!E8</f>
        <v>40</v>
      </c>
      <c r="G95" s="178">
        <f>'7 день'!H8</f>
        <v>3.4</v>
      </c>
      <c r="H95" s="178">
        <f>'7 день'!I8</f>
        <v>0.64</v>
      </c>
      <c r="I95" s="178">
        <f>'7 день'!J8</f>
        <v>14.8</v>
      </c>
      <c r="J95" s="178">
        <f>'7 день'!G8</f>
        <v>72</v>
      </c>
      <c r="K95" s="179">
        <f>'7 день'!C8</f>
        <v>108</v>
      </c>
      <c r="L95" s="180">
        <f>'7 день'!F8</f>
        <v>3.44</v>
      </c>
    </row>
    <row r="96" spans="1:16" s="167" customFormat="1" ht="17.25" customHeight="1" x14ac:dyDescent="0.25">
      <c r="A96" s="184"/>
      <c r="B96" s="185"/>
      <c r="C96" s="183"/>
      <c r="D96" s="178" t="str">
        <f>'7 день'!B9</f>
        <v>сладкое</v>
      </c>
      <c r="E96" s="178" t="str">
        <f>'7 день'!D9</f>
        <v>Коктейль молочный</v>
      </c>
      <c r="F96" s="297">
        <f>'7 день'!E9</f>
        <v>200</v>
      </c>
      <c r="G96" s="178">
        <f>'7 день'!H9</f>
        <v>2.9</v>
      </c>
      <c r="H96" s="178">
        <f>'7 день'!I9</f>
        <v>2.8</v>
      </c>
      <c r="I96" s="178">
        <f>'7 день'!J9</f>
        <v>10.5</v>
      </c>
      <c r="J96" s="178">
        <f>'7 день'!G9</f>
        <v>73</v>
      </c>
      <c r="K96" s="179">
        <f>'7 день'!C9</f>
        <v>402</v>
      </c>
      <c r="L96" s="180">
        <f>'7 день'!F9</f>
        <v>29.1</v>
      </c>
    </row>
    <row r="97" spans="1:12" s="167" customFormat="1" ht="17.25" customHeight="1" x14ac:dyDescent="0.25">
      <c r="A97" s="184"/>
      <c r="B97" s="185"/>
      <c r="C97" s="183"/>
      <c r="D97" s="186" t="s">
        <v>95</v>
      </c>
      <c r="E97" s="187"/>
      <c r="F97" s="298">
        <f>SUM(F91:F96)</f>
        <v>740</v>
      </c>
      <c r="G97" s="188">
        <f t="shared" ref="G97:L97" si="3">SUM(G91:G96)</f>
        <v>24.4</v>
      </c>
      <c r="H97" s="188">
        <f t="shared" si="3"/>
        <v>22.02</v>
      </c>
      <c r="I97" s="188">
        <f t="shared" si="3"/>
        <v>87.13</v>
      </c>
      <c r="J97" s="188">
        <f t="shared" si="3"/>
        <v>633</v>
      </c>
      <c r="K97" s="189"/>
      <c r="L97" s="190">
        <f t="shared" si="3"/>
        <v>86.02000000000001</v>
      </c>
    </row>
    <row r="98" spans="1:12" s="167" customFormat="1" ht="17.25" customHeight="1" x14ac:dyDescent="0.25">
      <c r="A98" s="184">
        <f>A91</f>
        <v>2</v>
      </c>
      <c r="B98" s="185">
        <f>B91</f>
        <v>2</v>
      </c>
      <c r="C98" s="183" t="s">
        <v>20</v>
      </c>
      <c r="D98" s="178" t="str">
        <f>'7 день'!B10</f>
        <v>закуска</v>
      </c>
      <c r="E98" s="178" t="str">
        <f>'7 день'!D10</f>
        <v>Винегрет овощной</v>
      </c>
      <c r="F98" s="297">
        <f>'7 день'!E10</f>
        <v>60</v>
      </c>
      <c r="G98" s="178">
        <f>'7 день'!H10</f>
        <v>0.93</v>
      </c>
      <c r="H98" s="178">
        <f>'7 день'!I10</f>
        <v>5.34</v>
      </c>
      <c r="I98" s="178">
        <f>'7 день'!J10</f>
        <v>4.59</v>
      </c>
      <c r="J98" s="178">
        <f>'7 день'!G10</f>
        <v>71</v>
      </c>
      <c r="K98" s="179">
        <f>'7 день'!C10</f>
        <v>72</v>
      </c>
      <c r="L98" s="180">
        <f>'7 день'!F10</f>
        <v>5.38</v>
      </c>
    </row>
    <row r="99" spans="1:12" s="167" customFormat="1" ht="17.25" customHeight="1" x14ac:dyDescent="0.25">
      <c r="A99" s="184"/>
      <c r="B99" s="185"/>
      <c r="C99" s="183"/>
      <c r="D99" s="178" t="str">
        <f>'7 день'!B11</f>
        <v>1 блюдо</v>
      </c>
      <c r="E99" s="178" t="str">
        <f>'7 день'!D11</f>
        <v>Борщ с фасолью и картофелем</v>
      </c>
      <c r="F99" s="297">
        <f>'7 день'!E11</f>
        <v>200</v>
      </c>
      <c r="G99" s="178">
        <f>'7 день'!H11</f>
        <v>2.85</v>
      </c>
      <c r="H99" s="178">
        <f>'7 день'!I11</f>
        <v>4.0999999999999996</v>
      </c>
      <c r="I99" s="178">
        <f>'7 день'!J11</f>
        <v>11.34</v>
      </c>
      <c r="J99" s="178">
        <f>'7 день'!G11</f>
        <v>102</v>
      </c>
      <c r="K99" s="179">
        <f>'7 день'!C11</f>
        <v>84</v>
      </c>
      <c r="L99" s="180">
        <f>'7 день'!F11</f>
        <v>10.66</v>
      </c>
    </row>
    <row r="100" spans="1:12" s="167" customFormat="1" ht="17.25" customHeight="1" x14ac:dyDescent="0.25">
      <c r="A100" s="184"/>
      <c r="B100" s="185"/>
      <c r="C100" s="183"/>
      <c r="D100" s="178" t="str">
        <f>'7 день'!B12</f>
        <v>2 блюдо</v>
      </c>
      <c r="E100" s="178" t="str">
        <f>'7 день'!D12</f>
        <v>Печень, тушенная в соусе</v>
      </c>
      <c r="F100" s="297">
        <f>'7 день'!E12</f>
        <v>90</v>
      </c>
      <c r="G100" s="178">
        <f>'7 день'!H12</f>
        <v>12.24</v>
      </c>
      <c r="H100" s="178">
        <f>'7 день'!I12</f>
        <v>10.07</v>
      </c>
      <c r="I100" s="178">
        <f>'7 день'!J12</f>
        <v>6.55</v>
      </c>
      <c r="J100" s="178">
        <f>'7 день'!G12</f>
        <v>166</v>
      </c>
      <c r="K100" s="179">
        <f>'7 день'!C12</f>
        <v>261</v>
      </c>
      <c r="L100" s="180">
        <f>'7 день'!F12</f>
        <v>29.84</v>
      </c>
    </row>
    <row r="101" spans="1:12" s="167" customFormat="1" ht="17.25" customHeight="1" x14ac:dyDescent="0.25">
      <c r="A101" s="184"/>
      <c r="B101" s="185"/>
      <c r="C101" s="183"/>
      <c r="D101" s="178" t="str">
        <f>'7 день'!B13</f>
        <v>гарнир</v>
      </c>
      <c r="E101" s="178" t="str">
        <f>'7 день'!D13</f>
        <v>Макароны отварные с маслом сливочным</v>
      </c>
      <c r="F101" s="297">
        <f>'7 день'!E13</f>
        <v>150</v>
      </c>
      <c r="G101" s="178">
        <f>'7 день'!H13</f>
        <v>5.0999999999999996</v>
      </c>
      <c r="H101" s="178">
        <f>'7 день'!I13</f>
        <v>2.56</v>
      </c>
      <c r="I101" s="178">
        <f>'7 день'!J13</f>
        <v>175</v>
      </c>
      <c r="J101" s="178">
        <f>'7 день'!G13</f>
        <v>175</v>
      </c>
      <c r="K101" s="179">
        <f>'7 день'!C13</f>
        <v>203</v>
      </c>
      <c r="L101" s="180">
        <f>'7 день'!F13</f>
        <v>5.44</v>
      </c>
    </row>
    <row r="102" spans="1:12" s="167" customFormat="1" ht="17.25" customHeight="1" x14ac:dyDescent="0.25">
      <c r="A102" s="184"/>
      <c r="B102" s="185"/>
      <c r="C102" s="183"/>
      <c r="D102" s="178" t="str">
        <f>'7 день'!B14</f>
        <v>напиток</v>
      </c>
      <c r="E102" s="178" t="str">
        <f>'7 день'!D14</f>
        <v>Напиток из плодов шиповника</v>
      </c>
      <c r="F102" s="297">
        <f>'7 день'!E14</f>
        <v>200</v>
      </c>
      <c r="G102" s="178">
        <f>'7 день'!H14</f>
        <v>0.68</v>
      </c>
      <c r="H102" s="178">
        <f>'7 день'!I14</f>
        <v>0.28000000000000003</v>
      </c>
      <c r="I102" s="178">
        <f>'7 день'!J14</f>
        <v>20.76</v>
      </c>
      <c r="J102" s="178">
        <f>'7 день'!G14</f>
        <v>88</v>
      </c>
      <c r="K102" s="179">
        <f>'7 день'!C14</f>
        <v>388</v>
      </c>
      <c r="L102" s="180">
        <f>'7 день'!F14</f>
        <v>6.99</v>
      </c>
    </row>
    <row r="103" spans="1:12" s="167" customFormat="1" ht="17.25" customHeight="1" x14ac:dyDescent="0.25">
      <c r="A103" s="184"/>
      <c r="B103" s="185"/>
      <c r="C103" s="183"/>
      <c r="D103" s="178" t="str">
        <f>'7 день'!B15</f>
        <v>хлеб черный</v>
      </c>
      <c r="E103" s="178" t="str">
        <f>'7 день'!D15</f>
        <v>Хлеб ржано-пшеничный</v>
      </c>
      <c r="F103" s="297">
        <f>'7 день'!E15</f>
        <v>40</v>
      </c>
      <c r="G103" s="178">
        <f>'7 день'!H15</f>
        <v>3.08</v>
      </c>
      <c r="H103" s="178">
        <f>'7 день'!I15</f>
        <v>0.56000000000000005</v>
      </c>
      <c r="I103" s="178">
        <f>'7 день'!J15</f>
        <v>14.96</v>
      </c>
      <c r="J103" s="178">
        <f>'7 день'!G15</f>
        <v>81</v>
      </c>
      <c r="K103" s="179">
        <f>'7 день'!C15</f>
        <v>116</v>
      </c>
      <c r="L103" s="180">
        <f>'7 день'!F15</f>
        <v>1.69</v>
      </c>
    </row>
    <row r="104" spans="1:12" s="167" customFormat="1" ht="17.25" customHeight="1" x14ac:dyDescent="0.25">
      <c r="A104" s="184"/>
      <c r="B104" s="185"/>
      <c r="C104" s="183"/>
      <c r="D104" s="186" t="s">
        <v>95</v>
      </c>
      <c r="E104" s="187"/>
      <c r="F104" s="298">
        <f>SUM(F98:F103)</f>
        <v>740</v>
      </c>
      <c r="G104" s="188">
        <f>SUM(G98:G103)</f>
        <v>24.879999999999995</v>
      </c>
      <c r="H104" s="188">
        <f>SUM(H98:H103)</f>
        <v>22.909999999999997</v>
      </c>
      <c r="I104" s="188">
        <f>SUM(I98:I103)</f>
        <v>233.2</v>
      </c>
      <c r="J104" s="188">
        <f>SUM(J98:J103)</f>
        <v>683</v>
      </c>
      <c r="K104" s="189"/>
      <c r="L104" s="190">
        <f>SUM(L98:L103)</f>
        <v>59.999999999999993</v>
      </c>
    </row>
    <row r="105" spans="1:12" s="200" customFormat="1" ht="17.25" customHeight="1" thickBot="1" x14ac:dyDescent="0.3">
      <c r="A105" s="194">
        <f>A91</f>
        <v>2</v>
      </c>
      <c r="B105" s="195">
        <f>B91</f>
        <v>2</v>
      </c>
      <c r="C105" s="314" t="s">
        <v>96</v>
      </c>
      <c r="D105" s="315"/>
      <c r="E105" s="196"/>
      <c r="F105" s="299">
        <f>F97+F104</f>
        <v>1480</v>
      </c>
      <c r="G105" s="197">
        <f>G97+G104</f>
        <v>49.279999999999994</v>
      </c>
      <c r="H105" s="197">
        <f>H97+H104</f>
        <v>44.929999999999993</v>
      </c>
      <c r="I105" s="197">
        <f>I97+I104</f>
        <v>320.33</v>
      </c>
      <c r="J105" s="197">
        <f>J97+J104</f>
        <v>1316</v>
      </c>
      <c r="K105" s="198"/>
      <c r="L105" s="199">
        <f>L97+L104</f>
        <v>146.02000000000001</v>
      </c>
    </row>
    <row r="106" spans="1:12" s="167" customFormat="1" ht="17.25" customHeight="1" x14ac:dyDescent="0.25">
      <c r="A106" s="216">
        <v>2</v>
      </c>
      <c r="B106" s="217">
        <v>3</v>
      </c>
      <c r="C106" s="218" t="s">
        <v>15</v>
      </c>
      <c r="D106" s="204" t="str">
        <f>'8 день'!B4</f>
        <v>закуска</v>
      </c>
      <c r="E106" s="204" t="str">
        <f>'8 день'!D4</f>
        <v>Салат "Зимний"</v>
      </c>
      <c r="F106" s="296">
        <f>'8 день'!E4</f>
        <v>60</v>
      </c>
      <c r="G106" s="204">
        <f>'8 день'!H4</f>
        <v>1.31</v>
      </c>
      <c r="H106" s="204">
        <f>'8 день'!I4</f>
        <v>1.95</v>
      </c>
      <c r="I106" s="204">
        <f>'8 день'!J4</f>
        <v>6.03</v>
      </c>
      <c r="J106" s="204">
        <f>'8 день'!G4</f>
        <v>47</v>
      </c>
      <c r="K106" s="219">
        <f>'8 день'!C4</f>
        <v>71</v>
      </c>
      <c r="L106" s="206">
        <f>'8 день'!F4</f>
        <v>5.35</v>
      </c>
    </row>
    <row r="107" spans="1:12" s="167" customFormat="1" ht="17.25" customHeight="1" x14ac:dyDescent="0.25">
      <c r="A107" s="216"/>
      <c r="B107" s="217"/>
      <c r="C107" s="218"/>
      <c r="D107" s="204" t="str">
        <f>'8 день'!B5</f>
        <v>гарнир</v>
      </c>
      <c r="E107" s="204" t="str">
        <f>'8 день'!D5</f>
        <v>Каша "Дружба" с маслом сливочным</v>
      </c>
      <c r="F107" s="296">
        <f>'8 день'!E5</f>
        <v>150</v>
      </c>
      <c r="G107" s="204">
        <f>'8 день'!H5</f>
        <v>3.04</v>
      </c>
      <c r="H107" s="204">
        <f>'8 день'!I5</f>
        <v>4.09</v>
      </c>
      <c r="I107" s="204">
        <f>'8 день'!J5</f>
        <v>21.33</v>
      </c>
      <c r="J107" s="204">
        <f>'8 день'!G5</f>
        <v>134</v>
      </c>
      <c r="K107" s="205">
        <f>'8 день'!C5</f>
        <v>175</v>
      </c>
      <c r="L107" s="206">
        <f>'8 день'!F5</f>
        <v>6.63</v>
      </c>
    </row>
    <row r="108" spans="1:12" s="167" customFormat="1" ht="17.25" customHeight="1" x14ac:dyDescent="0.25">
      <c r="A108" s="216"/>
      <c r="B108" s="217"/>
      <c r="C108" s="218"/>
      <c r="D108" s="204" t="str">
        <f>'8 день'!B6</f>
        <v>горячее блюдо</v>
      </c>
      <c r="E108" s="204" t="str">
        <f>'8 день'!D6</f>
        <v>Котлеты домашние комбинированные</v>
      </c>
      <c r="F108" s="296">
        <f>'8 день'!E6</f>
        <v>90</v>
      </c>
      <c r="G108" s="204">
        <f>'8 день'!H6</f>
        <v>14.36</v>
      </c>
      <c r="H108" s="204">
        <f>'8 день'!I6</f>
        <v>11.39</v>
      </c>
      <c r="I108" s="204">
        <f>'8 день'!J6</f>
        <v>10.26</v>
      </c>
      <c r="J108" s="204">
        <f>'8 день'!G6</f>
        <v>202</v>
      </c>
      <c r="K108" s="205">
        <f>'8 день'!C6</f>
        <v>304</v>
      </c>
      <c r="L108" s="206">
        <f>'8 день'!F6</f>
        <v>36.24</v>
      </c>
    </row>
    <row r="109" spans="1:12" s="167" customFormat="1" ht="17.25" customHeight="1" x14ac:dyDescent="0.25">
      <c r="A109" s="216"/>
      <c r="B109" s="217"/>
      <c r="C109" s="218"/>
      <c r="D109" s="204" t="str">
        <f>'8 день'!B7</f>
        <v>напиток горячий</v>
      </c>
      <c r="E109" s="204" t="str">
        <f>'8 день'!D7</f>
        <v>Чай  витаминизированный с сахаром</v>
      </c>
      <c r="F109" s="296">
        <f>'8 день'!E7</f>
        <v>200</v>
      </c>
      <c r="G109" s="204">
        <f>'8 день'!H7</f>
        <v>0.13</v>
      </c>
      <c r="H109" s="204">
        <f>'8 день'!I7</f>
        <v>0.14000000000000001</v>
      </c>
      <c r="I109" s="204">
        <f>'8 день'!J7</f>
        <v>13.64</v>
      </c>
      <c r="J109" s="204">
        <f>'8 день'!G7</f>
        <v>56</v>
      </c>
      <c r="K109" s="205">
        <f>'8 день'!C7</f>
        <v>376</v>
      </c>
      <c r="L109" s="206">
        <f>'8 день'!F7</f>
        <v>1.74</v>
      </c>
    </row>
    <row r="110" spans="1:12" s="167" customFormat="1" ht="17.25" customHeight="1" x14ac:dyDescent="0.25">
      <c r="A110" s="216"/>
      <c r="B110" s="217"/>
      <c r="C110" s="218"/>
      <c r="D110" s="204" t="str">
        <f>'8 день'!B8</f>
        <v>хлеб белый</v>
      </c>
      <c r="E110" s="204" t="str">
        <f>'8 день'!D8</f>
        <v>Хлеб пшеничный</v>
      </c>
      <c r="F110" s="296">
        <f>'8 день'!E8</f>
        <v>30</v>
      </c>
      <c r="G110" s="204">
        <f>'8 день'!H8</f>
        <v>3.4</v>
      </c>
      <c r="H110" s="204">
        <f>'8 день'!I8</f>
        <v>0.64</v>
      </c>
      <c r="I110" s="204">
        <f>'8 день'!J8</f>
        <v>14.8</v>
      </c>
      <c r="J110" s="204">
        <f>'8 день'!G8</f>
        <v>72</v>
      </c>
      <c r="K110" s="205">
        <f>'8 день'!C8</f>
        <v>108</v>
      </c>
      <c r="L110" s="206">
        <f>'8 день'!F8</f>
        <v>2.58</v>
      </c>
    </row>
    <row r="111" spans="1:12" s="167" customFormat="1" ht="17.25" customHeight="1" x14ac:dyDescent="0.25">
      <c r="A111" s="216"/>
      <c r="B111" s="217"/>
      <c r="C111" s="218"/>
      <c r="D111" s="204" t="str">
        <f>'8 день'!B9</f>
        <v>фрукт</v>
      </c>
      <c r="E111" s="204" t="str">
        <f>'8 день'!D9</f>
        <v>Плоды свежие. Груша.</v>
      </c>
      <c r="F111" s="296">
        <f>'8 день'!E9</f>
        <v>181</v>
      </c>
      <c r="G111" s="204">
        <f>'8 день'!H9</f>
        <v>0.6</v>
      </c>
      <c r="H111" s="204">
        <f>'8 день'!I9</f>
        <v>0.45</v>
      </c>
      <c r="I111" s="204">
        <f>'8 день'!J9</f>
        <v>14.8</v>
      </c>
      <c r="J111" s="204">
        <f>'8 день'!G9</f>
        <v>76</v>
      </c>
      <c r="K111" s="205">
        <f>'8 день'!C9</f>
        <v>118</v>
      </c>
      <c r="L111" s="206">
        <f>'8 день'!F9</f>
        <v>33.479999999999997</v>
      </c>
    </row>
    <row r="112" spans="1:12" s="167" customFormat="1" ht="17.25" customHeight="1" x14ac:dyDescent="0.25">
      <c r="A112" s="201"/>
      <c r="B112" s="220"/>
      <c r="C112" s="203"/>
      <c r="D112" s="186" t="s">
        <v>95</v>
      </c>
      <c r="E112" s="187"/>
      <c r="F112" s="298">
        <f>SUM(F106:F111)</f>
        <v>711</v>
      </c>
      <c r="G112" s="188">
        <f>SUM(G106:G111)</f>
        <v>22.84</v>
      </c>
      <c r="H112" s="188">
        <f>SUM(H106:H111)</f>
        <v>18.66</v>
      </c>
      <c r="I112" s="188">
        <f>SUM(I106:I111)</f>
        <v>80.86</v>
      </c>
      <c r="J112" s="188">
        <f>SUM(J106:J111)</f>
        <v>587</v>
      </c>
      <c r="K112" s="189"/>
      <c r="L112" s="190">
        <f>SUM(L106:L111)</f>
        <v>86.02</v>
      </c>
    </row>
    <row r="113" spans="1:12" s="167" customFormat="1" ht="17.25" customHeight="1" x14ac:dyDescent="0.25">
      <c r="A113" s="221">
        <f>A106</f>
        <v>2</v>
      </c>
      <c r="B113" s="222">
        <f>B106</f>
        <v>3</v>
      </c>
      <c r="C113" s="223" t="s">
        <v>20</v>
      </c>
      <c r="D113" s="178" t="str">
        <f>'8 день'!B10</f>
        <v>1 блюдо</v>
      </c>
      <c r="E113" s="178" t="str">
        <f>'8 день'!D10</f>
        <v>Суп-лапша домашняя с птицей отварной</v>
      </c>
      <c r="F113" s="297">
        <f>'8 день'!E10</f>
        <v>200</v>
      </c>
      <c r="G113" s="178">
        <f>'8 день'!H10</f>
        <v>4.16</v>
      </c>
      <c r="H113" s="178">
        <f>'8 день'!I10</f>
        <v>2.95</v>
      </c>
      <c r="I113" s="178">
        <f>'8 день'!J10</f>
        <v>11.38</v>
      </c>
      <c r="J113" s="178">
        <f>'8 день'!G10</f>
        <v>89</v>
      </c>
      <c r="K113" s="179">
        <f>'8 день'!C10</f>
        <v>113</v>
      </c>
      <c r="L113" s="180">
        <f>'8 день'!F10</f>
        <v>5.79</v>
      </c>
    </row>
    <row r="114" spans="1:12" s="167" customFormat="1" ht="17.25" customHeight="1" x14ac:dyDescent="0.25">
      <c r="A114" s="216"/>
      <c r="B114" s="217"/>
      <c r="C114" s="218"/>
      <c r="D114" s="178" t="str">
        <f>'8 день'!B11</f>
        <v>2 блюдо</v>
      </c>
      <c r="E114" s="178" t="str">
        <f>'8 день'!D11</f>
        <v>Птица запеченная порционная (окорочок куриный)</v>
      </c>
      <c r="F114" s="297">
        <f>'8 день'!E11</f>
        <v>90</v>
      </c>
      <c r="G114" s="178">
        <f>'8 день'!H11</f>
        <v>20.23</v>
      </c>
      <c r="H114" s="178">
        <f>'8 день'!I11</f>
        <v>10.07</v>
      </c>
      <c r="I114" s="178">
        <f>'8 день'!J11</f>
        <v>172</v>
      </c>
      <c r="J114" s="178">
        <f>'8 день'!G11</f>
        <v>172</v>
      </c>
      <c r="K114" s="179">
        <f>'8 день'!C11</f>
        <v>293</v>
      </c>
      <c r="L114" s="180">
        <f>'8 день'!F11</f>
        <v>36.39</v>
      </c>
    </row>
    <row r="115" spans="1:12" s="167" customFormat="1" ht="17.25" customHeight="1" x14ac:dyDescent="0.25">
      <c r="A115" s="216"/>
      <c r="B115" s="217"/>
      <c r="C115" s="218"/>
      <c r="D115" s="178" t="str">
        <f>'8 день'!B12</f>
        <v>гарнир</v>
      </c>
      <c r="E115" s="178" t="str">
        <f>'8 день'!D12</f>
        <v>Капуста тушеная</v>
      </c>
      <c r="F115" s="297">
        <f>'8 день'!E12</f>
        <v>150</v>
      </c>
      <c r="G115" s="178">
        <f>'8 день'!H12</f>
        <v>3.42</v>
      </c>
      <c r="H115" s="178">
        <f>'8 день'!I12</f>
        <v>4.57</v>
      </c>
      <c r="I115" s="178">
        <f>'8 день'!J12</f>
        <v>13.6</v>
      </c>
      <c r="J115" s="178">
        <f>'8 день'!G12</f>
        <v>109</v>
      </c>
      <c r="K115" s="179">
        <f>'8 день'!C12</f>
        <v>139</v>
      </c>
      <c r="L115" s="180">
        <f>'8 день'!F12</f>
        <v>15.31</v>
      </c>
    </row>
    <row r="116" spans="1:12" s="167" customFormat="1" ht="17.25" customHeight="1" x14ac:dyDescent="0.25">
      <c r="A116" s="216"/>
      <c r="B116" s="217"/>
      <c r="C116" s="218"/>
      <c r="D116" s="178" t="str">
        <f>'8 день'!B13</f>
        <v>напиток горячий</v>
      </c>
      <c r="E116" s="178" t="str">
        <f>'8 день'!D13</f>
        <v>Чай с сахаром</v>
      </c>
      <c r="F116" s="297">
        <f>'8 день'!E13</f>
        <v>200</v>
      </c>
      <c r="G116" s="178">
        <f>'8 день'!H13</f>
        <v>0.17</v>
      </c>
      <c r="H116" s="178">
        <f>'8 день'!I13</f>
        <v>0.04</v>
      </c>
      <c r="I116" s="178">
        <f>'8 день'!J13</f>
        <v>12.29</v>
      </c>
      <c r="J116" s="178">
        <f>'8 день'!G13</f>
        <v>50</v>
      </c>
      <c r="K116" s="179">
        <f>'8 день'!C13</f>
        <v>430</v>
      </c>
      <c r="L116" s="180">
        <f>'8 день'!F13</f>
        <v>1.24</v>
      </c>
    </row>
    <row r="117" spans="1:12" s="167" customFormat="1" ht="17.25" customHeight="1" x14ac:dyDescent="0.25">
      <c r="A117" s="216"/>
      <c r="B117" s="217"/>
      <c r="C117" s="218"/>
      <c r="D117" s="178" t="str">
        <f>'8 день'!B14</f>
        <v>хлеб черный</v>
      </c>
      <c r="E117" s="178" t="str">
        <f>'8 день'!D14</f>
        <v>Хлеб ржано-пшеничный</v>
      </c>
      <c r="F117" s="297">
        <f>'8 день'!E14</f>
        <v>30</v>
      </c>
      <c r="G117" s="178">
        <f>'8 день'!H14</f>
        <v>3.85</v>
      </c>
      <c r="H117" s="178">
        <f>'8 день'!I14</f>
        <v>0.7</v>
      </c>
      <c r="I117" s="178">
        <f>'8 день'!J14</f>
        <v>18.7</v>
      </c>
      <c r="J117" s="178">
        <f>'8 день'!G14</f>
        <v>101</v>
      </c>
      <c r="K117" s="179">
        <f>'8 день'!C14</f>
        <v>116</v>
      </c>
      <c r="L117" s="180">
        <f>'8 день'!F14</f>
        <v>1.27</v>
      </c>
    </row>
    <row r="118" spans="1:12" s="167" customFormat="1" ht="17.25" customHeight="1" x14ac:dyDescent="0.25">
      <c r="A118" s="201"/>
      <c r="B118" s="220"/>
      <c r="C118" s="203"/>
      <c r="D118" s="186" t="s">
        <v>95</v>
      </c>
      <c r="E118" s="187"/>
      <c r="F118" s="298">
        <f>SUM(F113:F117)</f>
        <v>670</v>
      </c>
      <c r="G118" s="188">
        <f>SUM(G113:G117)</f>
        <v>31.830000000000005</v>
      </c>
      <c r="H118" s="188">
        <f>SUM(H113:H117)</f>
        <v>18.329999999999998</v>
      </c>
      <c r="I118" s="188">
        <f>SUM(I113:I117)</f>
        <v>227.96999999999997</v>
      </c>
      <c r="J118" s="188">
        <f>SUM(J113:J117)</f>
        <v>521</v>
      </c>
      <c r="K118" s="189"/>
      <c r="L118" s="190">
        <f>SUM(L113:L117)</f>
        <v>60.000000000000007</v>
      </c>
    </row>
    <row r="119" spans="1:12" s="200" customFormat="1" ht="17.25" customHeight="1" thickBot="1" x14ac:dyDescent="0.3">
      <c r="A119" s="207">
        <f>A106</f>
        <v>2</v>
      </c>
      <c r="B119" s="208">
        <f>B106</f>
        <v>3</v>
      </c>
      <c r="C119" s="309" t="s">
        <v>96</v>
      </c>
      <c r="D119" s="310"/>
      <c r="E119" s="209"/>
      <c r="F119" s="300">
        <f>F112+F118</f>
        <v>1381</v>
      </c>
      <c r="G119" s="210">
        <f>G112+G118</f>
        <v>54.67</v>
      </c>
      <c r="H119" s="210">
        <f>H112+H118</f>
        <v>36.989999999999995</v>
      </c>
      <c r="I119" s="210">
        <f>I112+I118</f>
        <v>308.83</v>
      </c>
      <c r="J119" s="210">
        <f>J112+J118</f>
        <v>1108</v>
      </c>
      <c r="K119" s="211"/>
      <c r="L119" s="212">
        <f>L112+L118</f>
        <v>146.02000000000001</v>
      </c>
    </row>
    <row r="120" spans="1:12" s="167" customFormat="1" ht="17.25" customHeight="1" x14ac:dyDescent="0.2">
      <c r="A120" s="175">
        <v>2</v>
      </c>
      <c r="B120" s="176">
        <v>4</v>
      </c>
      <c r="C120" s="177" t="s">
        <v>15</v>
      </c>
      <c r="D120" s="224" t="str">
        <f>'9 день'!B4</f>
        <v>горячее блюдо</v>
      </c>
      <c r="E120" s="224" t="str">
        <f>'9 день'!D4</f>
        <v>Запеканка творожно-рисовая с маслом сливочным</v>
      </c>
      <c r="F120" s="302">
        <f>'9 день'!E4</f>
        <v>200</v>
      </c>
      <c r="G120" s="224">
        <f>'9 день'!H4</f>
        <v>29.17</v>
      </c>
      <c r="H120" s="224">
        <f>'9 день'!I4</f>
        <v>17.190000000000001</v>
      </c>
      <c r="I120" s="224">
        <f>'9 день'!J4</f>
        <v>22.74</v>
      </c>
      <c r="J120" s="224">
        <f>'9 день'!G4</f>
        <v>362</v>
      </c>
      <c r="K120" s="214">
        <f>'9 день'!C4</f>
        <v>223</v>
      </c>
      <c r="L120" s="243">
        <f>'9 день'!F4</f>
        <v>64.91</v>
      </c>
    </row>
    <row r="121" spans="1:12" s="167" customFormat="1" ht="17.25" customHeight="1" x14ac:dyDescent="0.2">
      <c r="A121" s="184"/>
      <c r="B121" s="185"/>
      <c r="C121" s="183"/>
      <c r="D121" s="225" t="str">
        <f>'9 день'!B5</f>
        <v>напиток горячий</v>
      </c>
      <c r="E121" s="225" t="str">
        <f>'9 день'!D5</f>
        <v>Чай с сахаром</v>
      </c>
      <c r="F121" s="303">
        <f>'9 день'!E5</f>
        <v>200</v>
      </c>
      <c r="G121" s="225">
        <f>'9 день'!H5</f>
        <v>0.19</v>
      </c>
      <c r="H121" s="225">
        <f>'9 день'!I5</f>
        <v>0.04</v>
      </c>
      <c r="I121" s="225">
        <f>'9 день'!J5</f>
        <v>13.66</v>
      </c>
      <c r="J121" s="225">
        <f>'9 день'!G5</f>
        <v>56</v>
      </c>
      <c r="K121" s="179">
        <f>'9 день'!C5</f>
        <v>430</v>
      </c>
      <c r="L121" s="244">
        <f>'9 день'!F5</f>
        <v>1.37</v>
      </c>
    </row>
    <row r="122" spans="1:12" s="167" customFormat="1" ht="17.25" customHeight="1" x14ac:dyDescent="0.2">
      <c r="A122" s="184"/>
      <c r="B122" s="185"/>
      <c r="C122" s="183"/>
      <c r="D122" s="225" t="str">
        <f>'9 день'!B6</f>
        <v>хлеб белый</v>
      </c>
      <c r="E122" s="225" t="str">
        <f>'9 день'!D6</f>
        <v>Хлеб пшеничный</v>
      </c>
      <c r="F122" s="303">
        <f>'9 день'!E6</f>
        <v>40</v>
      </c>
      <c r="G122" s="225">
        <f>'9 день'!H6</f>
        <v>3.4</v>
      </c>
      <c r="H122" s="225">
        <f>'9 день'!I6</f>
        <v>0.64</v>
      </c>
      <c r="I122" s="225">
        <f>'9 день'!J6</f>
        <v>14.8</v>
      </c>
      <c r="J122" s="225">
        <f>'9 день'!G6</f>
        <v>72</v>
      </c>
      <c r="K122" s="179">
        <f>'9 день'!C6</f>
        <v>108</v>
      </c>
      <c r="L122" s="244">
        <f>'9 день'!F6</f>
        <v>3.44</v>
      </c>
    </row>
    <row r="123" spans="1:12" s="167" customFormat="1" ht="17.25" customHeight="1" x14ac:dyDescent="0.2">
      <c r="A123" s="184"/>
      <c r="B123" s="185"/>
      <c r="C123" s="183"/>
      <c r="D123" s="225" t="str">
        <f>'9 день'!B7</f>
        <v>фрукт</v>
      </c>
      <c r="E123" s="225" t="str">
        <f>'9 день'!D7</f>
        <v>Плоды свежие. Яблоки.</v>
      </c>
      <c r="F123" s="303">
        <f>'9 день'!E7</f>
        <v>127</v>
      </c>
      <c r="G123" s="225">
        <f>'9 день'!H7</f>
        <v>1.88</v>
      </c>
      <c r="H123" s="225">
        <f>'9 день'!I7</f>
        <v>0.63</v>
      </c>
      <c r="I123" s="225">
        <f>'9 день'!J7</f>
        <v>26.25</v>
      </c>
      <c r="J123" s="225">
        <f>'9 день'!G7</f>
        <v>120</v>
      </c>
      <c r="K123" s="179">
        <f>'9 день'!C7</f>
        <v>118</v>
      </c>
      <c r="L123" s="244">
        <f>'9 день'!F7</f>
        <v>16.3</v>
      </c>
    </row>
    <row r="124" spans="1:12" s="167" customFormat="1" ht="17.25" customHeight="1" x14ac:dyDescent="0.25">
      <c r="A124" s="184"/>
      <c r="B124" s="185"/>
      <c r="C124" s="183"/>
      <c r="D124" s="186" t="s">
        <v>95</v>
      </c>
      <c r="E124" s="187"/>
      <c r="F124" s="298">
        <f>SUM(F120:F123)</f>
        <v>567</v>
      </c>
      <c r="G124" s="188">
        <f>SUM(G120:G123)</f>
        <v>34.640000000000008</v>
      </c>
      <c r="H124" s="188">
        <f>SUM(H120:H123)</f>
        <v>18.5</v>
      </c>
      <c r="I124" s="188">
        <f>SUM(I120:I123)</f>
        <v>77.45</v>
      </c>
      <c r="J124" s="188">
        <f>SUM(J120:J123)</f>
        <v>610</v>
      </c>
      <c r="K124" s="189"/>
      <c r="L124" s="190">
        <f>SUM(L120:L123)</f>
        <v>86.02</v>
      </c>
    </row>
    <row r="125" spans="1:12" s="167" customFormat="1" ht="17.25" customHeight="1" x14ac:dyDescent="0.2">
      <c r="A125" s="184">
        <f>A120</f>
        <v>2</v>
      </c>
      <c r="B125" s="185">
        <f>B120</f>
        <v>4</v>
      </c>
      <c r="C125" s="183" t="s">
        <v>20</v>
      </c>
      <c r="D125" s="178" t="str">
        <f>'9 день'!B8</f>
        <v>закуска</v>
      </c>
      <c r="E125" s="178" t="str">
        <f>'9 день'!D8</f>
        <v>Салат из квашеной капусты</v>
      </c>
      <c r="F125" s="297">
        <f>'9 день'!E8</f>
        <v>60</v>
      </c>
      <c r="G125" s="178">
        <f>'9 день'!H8</f>
        <v>0.95</v>
      </c>
      <c r="H125" s="178">
        <f>'9 день'!I8</f>
        <v>3</v>
      </c>
      <c r="I125" s="178">
        <f>'9 день'!J8</f>
        <v>4.2699999999999996</v>
      </c>
      <c r="J125" s="178">
        <f>'9 день'!G8</f>
        <v>48</v>
      </c>
      <c r="K125" s="227">
        <f>'9 день'!C8</f>
        <v>47</v>
      </c>
      <c r="L125" s="180">
        <f>'9 день'!F8</f>
        <v>7.86</v>
      </c>
    </row>
    <row r="126" spans="1:12" s="167" customFormat="1" ht="17.25" customHeight="1" x14ac:dyDescent="0.2">
      <c r="A126" s="184"/>
      <c r="B126" s="185"/>
      <c r="C126" s="183"/>
      <c r="D126" s="178" t="str">
        <f>'9 день'!B9</f>
        <v>1 блюдо</v>
      </c>
      <c r="E126" s="178" t="str">
        <f>'9 день'!D9</f>
        <v>Суп "Русский" с птицей отварной</v>
      </c>
      <c r="F126" s="297">
        <f>'9 день'!E9</f>
        <v>200</v>
      </c>
      <c r="G126" s="178">
        <f>'9 день'!H9</f>
        <v>4.5</v>
      </c>
      <c r="H126" s="178">
        <f>'9 день'!I9</f>
        <v>4.34</v>
      </c>
      <c r="I126" s="178">
        <f>'9 день'!J9</f>
        <v>15.91</v>
      </c>
      <c r="J126" s="178">
        <f>'9 день'!G9</f>
        <v>121</v>
      </c>
      <c r="K126" s="227">
        <f>'9 день'!C9</f>
        <v>155</v>
      </c>
      <c r="L126" s="180">
        <f>'9 день'!F9</f>
        <v>6.9</v>
      </c>
    </row>
    <row r="127" spans="1:12" s="167" customFormat="1" ht="17.25" customHeight="1" x14ac:dyDescent="0.2">
      <c r="A127" s="184"/>
      <c r="B127" s="185"/>
      <c r="C127" s="183"/>
      <c r="D127" s="178" t="str">
        <f>'9 день'!B10</f>
        <v>2 блюдо</v>
      </c>
      <c r="E127" s="178" t="str">
        <f>'9 день'!D10</f>
        <v>Жаркое по-домашнему с говядиной</v>
      </c>
      <c r="F127" s="297">
        <f>'9 день'!E10</f>
        <v>240</v>
      </c>
      <c r="G127" s="178">
        <f>'9 день'!H10</f>
        <v>18.829999999999998</v>
      </c>
      <c r="H127" s="178">
        <f>'9 день'!I10</f>
        <v>17.95</v>
      </c>
      <c r="I127" s="178">
        <f>'9 день'!J10</f>
        <v>32.86</v>
      </c>
      <c r="J127" s="178">
        <f>'9 день'!G10</f>
        <v>369</v>
      </c>
      <c r="K127" s="227">
        <f>'9 день'!C10</f>
        <v>259</v>
      </c>
      <c r="L127" s="180">
        <f>'9 день'!F10</f>
        <v>38.14</v>
      </c>
    </row>
    <row r="128" spans="1:12" s="167" customFormat="1" ht="17.25" customHeight="1" x14ac:dyDescent="0.2">
      <c r="A128" s="184"/>
      <c r="B128" s="185"/>
      <c r="C128" s="183"/>
      <c r="D128" s="178" t="str">
        <f>'9 день'!B11</f>
        <v>напиток</v>
      </c>
      <c r="E128" s="178" t="str">
        <f>'9 день'!D11</f>
        <v>Кисель из концентрата</v>
      </c>
      <c r="F128" s="297">
        <f>'9 день'!E11</f>
        <v>200</v>
      </c>
      <c r="G128" s="178">
        <f>'9 день'!H11</f>
        <v>1.4</v>
      </c>
      <c r="H128" s="178">
        <f>'9 день'!I11</f>
        <v>0</v>
      </c>
      <c r="I128" s="178">
        <f>'9 день'!J11</f>
        <v>29</v>
      </c>
      <c r="J128" s="178">
        <f>'9 день'!G11</f>
        <v>122</v>
      </c>
      <c r="K128" s="227">
        <f>'9 день'!C11</f>
        <v>591</v>
      </c>
      <c r="L128" s="180">
        <f>'9 день'!F11</f>
        <v>5.41</v>
      </c>
    </row>
    <row r="129" spans="1:16" s="167" customFormat="1" ht="17.25" customHeight="1" x14ac:dyDescent="0.2">
      <c r="A129" s="184"/>
      <c r="B129" s="185"/>
      <c r="C129" s="183"/>
      <c r="D129" s="178" t="str">
        <f>'9 день'!B12</f>
        <v>хлеб черный</v>
      </c>
      <c r="E129" s="178" t="str">
        <f>'9 день'!D12</f>
        <v>Хлеб ржано-пшеничный</v>
      </c>
      <c r="F129" s="297">
        <f>'9 день'!E12</f>
        <v>40</v>
      </c>
      <c r="G129" s="178">
        <f>'9 день'!H12</f>
        <v>3.08</v>
      </c>
      <c r="H129" s="178">
        <f>'9 день'!I12</f>
        <v>0.56000000000000005</v>
      </c>
      <c r="I129" s="178">
        <f>'9 день'!J12</f>
        <v>14.96</v>
      </c>
      <c r="J129" s="178">
        <f>'9 день'!G12</f>
        <v>81</v>
      </c>
      <c r="K129" s="227">
        <f>'9 день'!C12</f>
        <v>116</v>
      </c>
      <c r="L129" s="180">
        <f>'9 день'!F12</f>
        <v>1.69</v>
      </c>
    </row>
    <row r="130" spans="1:16" s="167" customFormat="1" ht="17.25" customHeight="1" x14ac:dyDescent="0.25">
      <c r="A130" s="184"/>
      <c r="B130" s="185"/>
      <c r="C130" s="183"/>
      <c r="D130" s="186" t="s">
        <v>95</v>
      </c>
      <c r="E130" s="187"/>
      <c r="F130" s="298">
        <f>SUM(F125:F129)</f>
        <v>740</v>
      </c>
      <c r="G130" s="188">
        <f>SUM(G125:G129)</f>
        <v>28.759999999999998</v>
      </c>
      <c r="H130" s="188">
        <f>SUM(H125:H129)</f>
        <v>25.849999999999998</v>
      </c>
      <c r="I130" s="188">
        <f>SUM(I125:I129)</f>
        <v>97</v>
      </c>
      <c r="J130" s="188">
        <f>SUM(J125:J129)</f>
        <v>741</v>
      </c>
      <c r="K130" s="189"/>
      <c r="L130" s="190">
        <f>SUM(L125:L129)</f>
        <v>60</v>
      </c>
    </row>
    <row r="131" spans="1:16" s="200" customFormat="1" ht="17.25" customHeight="1" thickBot="1" x14ac:dyDescent="0.3">
      <c r="A131" s="194">
        <f>A120</f>
        <v>2</v>
      </c>
      <c r="B131" s="195">
        <f>B120</f>
        <v>4</v>
      </c>
      <c r="C131" s="314" t="s">
        <v>96</v>
      </c>
      <c r="D131" s="315"/>
      <c r="E131" s="196"/>
      <c r="F131" s="299">
        <f>F124+F130</f>
        <v>1307</v>
      </c>
      <c r="G131" s="197">
        <f>G124+G130</f>
        <v>63.400000000000006</v>
      </c>
      <c r="H131" s="197">
        <f>H124+H130</f>
        <v>44.349999999999994</v>
      </c>
      <c r="I131" s="197">
        <f>I124+I130</f>
        <v>174.45</v>
      </c>
      <c r="J131" s="197">
        <f>J124+J130</f>
        <v>1351</v>
      </c>
      <c r="K131" s="198"/>
      <c r="L131" s="199">
        <f>L124+L130</f>
        <v>146.01999999999998</v>
      </c>
    </row>
    <row r="132" spans="1:16" s="167" customFormat="1" ht="17.25" customHeight="1" x14ac:dyDescent="0.2">
      <c r="A132" s="216">
        <v>2</v>
      </c>
      <c r="B132" s="217">
        <v>5</v>
      </c>
      <c r="C132" s="218" t="s">
        <v>15</v>
      </c>
      <c r="D132" s="204" t="str">
        <f>'10 день'!B4</f>
        <v>закуска</v>
      </c>
      <c r="E132" s="204" t="str">
        <f>'10 день'!D4</f>
        <v>Салат из отварной свеклы с чесноком,фасоль красная отварная</v>
      </c>
      <c r="F132" s="296">
        <f>'10 день'!E4</f>
        <v>70</v>
      </c>
      <c r="G132" s="204">
        <f>'10 день'!H4</f>
        <v>7.14</v>
      </c>
      <c r="H132" s="204">
        <f>'10 день'!I4</f>
        <v>8.08</v>
      </c>
      <c r="I132" s="204">
        <f>'10 день'!J4</f>
        <v>17.989999999999998</v>
      </c>
      <c r="J132" s="204">
        <f>'10 день'!G4</f>
        <v>173</v>
      </c>
      <c r="K132" s="226" t="str">
        <f>'10 день'!C4</f>
        <v>57/132</v>
      </c>
      <c r="L132" s="206">
        <f>'10 день'!F4</f>
        <v>4.55</v>
      </c>
      <c r="N132" s="200"/>
      <c r="O132" s="200"/>
      <c r="P132" s="200"/>
    </row>
    <row r="133" spans="1:16" s="167" customFormat="1" ht="17.25" customHeight="1" x14ac:dyDescent="0.2">
      <c r="A133" s="216"/>
      <c r="B133" s="217"/>
      <c r="C133" s="218"/>
      <c r="D133" s="178" t="str">
        <f>'10 день'!B5</f>
        <v>горячее блюдо</v>
      </c>
      <c r="E133" s="178" t="str">
        <f>'10 день'!D5</f>
        <v>Тефтели под соусом</v>
      </c>
      <c r="F133" s="297">
        <f>'10 день'!E5</f>
        <v>110</v>
      </c>
      <c r="G133" s="178">
        <f>'10 день'!H5</f>
        <v>8.1300000000000008</v>
      </c>
      <c r="H133" s="178">
        <f>'10 день'!I5</f>
        <v>9.01</v>
      </c>
      <c r="I133" s="178">
        <f>'10 день'!J5</f>
        <v>10.72</v>
      </c>
      <c r="J133" s="178">
        <f>'10 день'!G5</f>
        <v>157</v>
      </c>
      <c r="K133" s="227">
        <f>'10 день'!C5</f>
        <v>278</v>
      </c>
      <c r="L133" s="180">
        <f>'10 день'!F5</f>
        <v>39.799999999999997</v>
      </c>
      <c r="N133" s="200"/>
      <c r="O133" s="200"/>
      <c r="P133" s="200"/>
    </row>
    <row r="134" spans="1:16" s="167" customFormat="1" ht="17.25" customHeight="1" x14ac:dyDescent="0.2">
      <c r="A134" s="216"/>
      <c r="B134" s="217"/>
      <c r="C134" s="218"/>
      <c r="D134" s="178" t="str">
        <f>'10 день'!B6</f>
        <v>гарнир</v>
      </c>
      <c r="E134" s="178" t="str">
        <f>'10 день'!D6</f>
        <v>Макароны отварные с маслом сливочным</v>
      </c>
      <c r="F134" s="297">
        <f>'10 день'!E6</f>
        <v>150</v>
      </c>
      <c r="G134" s="178">
        <f>'10 день'!H6</f>
        <v>5.0999999999999996</v>
      </c>
      <c r="H134" s="178">
        <f>'10 день'!I6</f>
        <v>2.56</v>
      </c>
      <c r="I134" s="178">
        <f>'10 день'!J6</f>
        <v>33.01</v>
      </c>
      <c r="J134" s="178">
        <f>'10 день'!G6</f>
        <v>175</v>
      </c>
      <c r="K134" s="227">
        <f>'10 день'!C6</f>
        <v>203</v>
      </c>
      <c r="L134" s="180">
        <f>'10 день'!F6</f>
        <v>5.45</v>
      </c>
      <c r="N134" s="200"/>
      <c r="O134" s="200"/>
      <c r="P134" s="200"/>
    </row>
    <row r="135" spans="1:16" s="167" customFormat="1" ht="17.25" customHeight="1" x14ac:dyDescent="0.2">
      <c r="A135" s="216"/>
      <c r="B135" s="217"/>
      <c r="C135" s="218"/>
      <c r="D135" s="178" t="str">
        <f>'10 день'!B7</f>
        <v>напиток горячий</v>
      </c>
      <c r="E135" s="178" t="str">
        <f>'10 день'!D7</f>
        <v>Чай с сахаром</v>
      </c>
      <c r="F135" s="297">
        <f>'10 день'!E7</f>
        <v>200</v>
      </c>
      <c r="G135" s="178">
        <f>'10 день'!H7</f>
        <v>0.19</v>
      </c>
      <c r="H135" s="178">
        <f>'10 день'!I7</f>
        <v>0.04</v>
      </c>
      <c r="I135" s="178">
        <f>'10 день'!J7</f>
        <v>13.66</v>
      </c>
      <c r="J135" s="178">
        <f>'10 день'!G7</f>
        <v>56</v>
      </c>
      <c r="K135" s="227">
        <f>'10 день'!C7</f>
        <v>430</v>
      </c>
      <c r="L135" s="180">
        <f>'10 день'!F7</f>
        <v>1.37</v>
      </c>
      <c r="N135" s="200"/>
      <c r="O135" s="200"/>
      <c r="P135" s="200"/>
    </row>
    <row r="136" spans="1:16" s="167" customFormat="1" ht="17.25" customHeight="1" x14ac:dyDescent="0.2">
      <c r="A136" s="216"/>
      <c r="B136" s="217"/>
      <c r="C136" s="218"/>
      <c r="D136" s="178" t="str">
        <f>'10 день'!B8</f>
        <v>хлеб белый</v>
      </c>
      <c r="E136" s="178" t="str">
        <f>'10 день'!D8</f>
        <v>Хлеб пшеничный</v>
      </c>
      <c r="F136" s="297">
        <f>'10 день'!E8</f>
        <v>30</v>
      </c>
      <c r="G136" s="178">
        <f>'10 день'!H8</f>
        <v>3.4</v>
      </c>
      <c r="H136" s="178">
        <f>'10 день'!I8</f>
        <v>0.64</v>
      </c>
      <c r="I136" s="178">
        <f>'10 день'!J8</f>
        <v>14.8</v>
      </c>
      <c r="J136" s="178">
        <f>'10 день'!G8</f>
        <v>72</v>
      </c>
      <c r="K136" s="227">
        <f>'10 день'!C8</f>
        <v>108</v>
      </c>
      <c r="L136" s="180">
        <f>'10 день'!F8</f>
        <v>2.59</v>
      </c>
      <c r="N136" s="200"/>
      <c r="O136" s="200"/>
      <c r="P136" s="200"/>
    </row>
    <row r="137" spans="1:16" s="167" customFormat="1" ht="17.25" customHeight="1" x14ac:dyDescent="0.2">
      <c r="A137" s="216"/>
      <c r="B137" s="217"/>
      <c r="C137" s="218"/>
      <c r="D137" s="178" t="str">
        <f>'10 день'!B9</f>
        <v>сладкое</v>
      </c>
      <c r="E137" s="178" t="str">
        <f>'10 день'!D9</f>
        <v>Джем фруктовый</v>
      </c>
      <c r="F137" s="297">
        <f>'10 день'!E9</f>
        <v>20</v>
      </c>
      <c r="G137" s="178">
        <f>'10 день'!H9</f>
        <v>0.1</v>
      </c>
      <c r="H137" s="178">
        <f>'10 день'!I9</f>
        <v>0</v>
      </c>
      <c r="I137" s="178">
        <f>'10 день'!J9</f>
        <v>13.76</v>
      </c>
      <c r="J137" s="178">
        <f>'10 день'!G9</f>
        <v>55</v>
      </c>
      <c r="K137" s="227">
        <f>'10 день'!C9</f>
        <v>113</v>
      </c>
      <c r="L137" s="180">
        <f>'10 день'!F9</f>
        <v>3.16</v>
      </c>
      <c r="N137" s="200"/>
      <c r="O137" s="200"/>
      <c r="P137" s="200"/>
    </row>
    <row r="138" spans="1:16" s="167" customFormat="1" ht="17.25" customHeight="1" x14ac:dyDescent="0.2">
      <c r="A138" s="216"/>
      <c r="B138" s="217"/>
      <c r="C138" s="218"/>
      <c r="D138" s="178" t="str">
        <f>'10 день'!B10</f>
        <v>сладкое</v>
      </c>
      <c r="E138" s="178" t="str">
        <f>'10 день'!D10</f>
        <v xml:space="preserve">Коктейль молочный </v>
      </c>
      <c r="F138" s="297">
        <f>'10 день'!E10</f>
        <v>200</v>
      </c>
      <c r="G138" s="178">
        <f>'10 день'!H10</f>
        <v>2.9</v>
      </c>
      <c r="H138" s="178">
        <f>'10 день'!I10</f>
        <v>2.8</v>
      </c>
      <c r="I138" s="178">
        <f>'10 день'!J10</f>
        <v>10.56</v>
      </c>
      <c r="J138" s="178">
        <f>'10 день'!G10</f>
        <v>73</v>
      </c>
      <c r="K138" s="227">
        <f>'10 день'!C10</f>
        <v>402</v>
      </c>
      <c r="L138" s="180">
        <f>'10 день'!F10</f>
        <v>29.1</v>
      </c>
      <c r="N138" s="200"/>
      <c r="O138" s="200"/>
      <c r="P138" s="200"/>
    </row>
    <row r="139" spans="1:16" s="167" customFormat="1" ht="17.25" customHeight="1" x14ac:dyDescent="0.25">
      <c r="A139" s="201"/>
      <c r="B139" s="220"/>
      <c r="C139" s="203"/>
      <c r="D139" s="186" t="s">
        <v>95</v>
      </c>
      <c r="E139" s="187"/>
      <c r="F139" s="298">
        <f>SUM(F132:F138)</f>
        <v>780</v>
      </c>
      <c r="G139" s="188">
        <f>SUM(G132:G138)</f>
        <v>26.959999999999997</v>
      </c>
      <c r="H139" s="188">
        <f>SUM(H132:H138)</f>
        <v>23.13</v>
      </c>
      <c r="I139" s="188">
        <f>SUM(I132:I138)</f>
        <v>114.5</v>
      </c>
      <c r="J139" s="188">
        <f>SUM(J132:J138)</f>
        <v>761</v>
      </c>
      <c r="K139" s="189"/>
      <c r="L139" s="190">
        <f>SUM(L132:L138)</f>
        <v>86.019999999999982</v>
      </c>
      <c r="N139" s="200"/>
      <c r="O139" s="200"/>
      <c r="P139" s="200"/>
    </row>
    <row r="140" spans="1:16" s="167" customFormat="1" ht="17.25" customHeight="1" x14ac:dyDescent="0.2">
      <c r="A140" s="221">
        <f>A132</f>
        <v>2</v>
      </c>
      <c r="B140" s="222">
        <f>B132</f>
        <v>5</v>
      </c>
      <c r="C140" s="223" t="s">
        <v>20</v>
      </c>
      <c r="D140" s="178" t="str">
        <f>'10 день'!B11</f>
        <v>1 блюдо</v>
      </c>
      <c r="E140" s="178" t="str">
        <f>'10 день'!D11</f>
        <v>Щи из свежей капусты с картофелем, с птицей отварной</v>
      </c>
      <c r="F140" s="297">
        <f>'10 день'!E11</f>
        <v>200</v>
      </c>
      <c r="G140" s="178">
        <f>'10 день'!H11</f>
        <v>10.26</v>
      </c>
      <c r="H140" s="178">
        <f>'10 день'!I11</f>
        <v>11.28</v>
      </c>
      <c r="I140" s="178">
        <f>'10 день'!J11</f>
        <v>6.99</v>
      </c>
      <c r="J140" s="178">
        <f>'10 день'!G11</f>
        <v>171</v>
      </c>
      <c r="K140" s="227">
        <f>'10 день'!C11</f>
        <v>96</v>
      </c>
      <c r="L140" s="180">
        <f>'10 день'!F11</f>
        <v>9.33</v>
      </c>
      <c r="N140" s="200"/>
      <c r="O140" s="200"/>
      <c r="P140" s="200"/>
    </row>
    <row r="141" spans="1:16" s="167" customFormat="1" ht="17.25" customHeight="1" x14ac:dyDescent="0.2">
      <c r="A141" s="216"/>
      <c r="B141" s="217"/>
      <c r="C141" s="218"/>
      <c r="D141" s="178" t="str">
        <f>'10 день'!B12</f>
        <v>2 блюдо</v>
      </c>
      <c r="E141" s="178" t="str">
        <f>'10 день'!D12</f>
        <v>Рыба, запеченная в сметанном соусе</v>
      </c>
      <c r="F141" s="297">
        <f>'10 день'!E12</f>
        <v>90</v>
      </c>
      <c r="G141" s="178">
        <f>'10 день'!H12</f>
        <v>8.83</v>
      </c>
      <c r="H141" s="178">
        <f>'10 день'!I12</f>
        <v>2.02</v>
      </c>
      <c r="I141" s="178">
        <f>'10 день'!J12</f>
        <v>2.1800000000000002</v>
      </c>
      <c r="J141" s="178">
        <f>'10 день'!G12</f>
        <v>62</v>
      </c>
      <c r="K141" s="227">
        <f>'10 день'!C12</f>
        <v>277</v>
      </c>
      <c r="L141" s="180">
        <f>'10 день'!F12</f>
        <v>33.340000000000003</v>
      </c>
      <c r="N141" s="200"/>
      <c r="O141" s="200"/>
      <c r="P141" s="200"/>
    </row>
    <row r="142" spans="1:16" s="167" customFormat="1" ht="17.25" customHeight="1" x14ac:dyDescent="0.2">
      <c r="A142" s="216"/>
      <c r="B142" s="217"/>
      <c r="C142" s="218"/>
      <c r="D142" s="178" t="str">
        <f>'10 день'!B13</f>
        <v>гарнир</v>
      </c>
      <c r="E142" s="178" t="str">
        <f>'10 день'!D13</f>
        <v>Картофельное пюре с маслом сливочным</v>
      </c>
      <c r="F142" s="297">
        <f>'10 день'!E13</f>
        <v>150</v>
      </c>
      <c r="G142" s="178">
        <f>'10 день'!H13</f>
        <v>3.34</v>
      </c>
      <c r="H142" s="178">
        <f>'10 день'!I13</f>
        <v>3.49</v>
      </c>
      <c r="I142" s="178">
        <f>'10 день'!J13</f>
        <v>22.11</v>
      </c>
      <c r="J142" s="178">
        <f>'10 день'!G13</f>
        <v>134</v>
      </c>
      <c r="K142" s="227">
        <f>'10 день'!C13</f>
        <v>312</v>
      </c>
      <c r="L142" s="180">
        <f>'10 день'!F13</f>
        <v>9.98</v>
      </c>
      <c r="N142" s="200"/>
      <c r="O142" s="200"/>
      <c r="P142" s="200"/>
    </row>
    <row r="143" spans="1:16" s="167" customFormat="1" ht="17.25" customHeight="1" x14ac:dyDescent="0.2">
      <c r="A143" s="216"/>
      <c r="B143" s="217"/>
      <c r="C143" s="218"/>
      <c r="D143" s="178" t="str">
        <f>'10 день'!B14</f>
        <v>напиток</v>
      </c>
      <c r="E143" s="178" t="str">
        <f>'10 день'!D14</f>
        <v>Компот из смеси сухофруктов.</v>
      </c>
      <c r="F143" s="297">
        <f>'10 день'!E14</f>
        <v>200</v>
      </c>
      <c r="G143" s="178">
        <f>'10 день'!H14</f>
        <v>0.66</v>
      </c>
      <c r="H143" s="178">
        <f>'10 день'!I14</f>
        <v>0.09</v>
      </c>
      <c r="I143" s="178">
        <f>'10 день'!J14</f>
        <v>32.01</v>
      </c>
      <c r="J143" s="178">
        <f>'10 день'!G14</f>
        <v>133</v>
      </c>
      <c r="K143" s="227">
        <f>'10 день'!C14</f>
        <v>349</v>
      </c>
      <c r="L143" s="180">
        <f>'10 день'!F14</f>
        <v>5.66</v>
      </c>
      <c r="N143" s="200"/>
      <c r="O143" s="200"/>
      <c r="P143" s="200"/>
    </row>
    <row r="144" spans="1:16" s="167" customFormat="1" ht="17.25" customHeight="1" x14ac:dyDescent="0.2">
      <c r="A144" s="216"/>
      <c r="B144" s="217"/>
      <c r="C144" s="218"/>
      <c r="D144" s="178" t="str">
        <f>'10 день'!B15</f>
        <v>хлеб черный</v>
      </c>
      <c r="E144" s="178" t="str">
        <f>'10 день'!D15</f>
        <v>Хлеб ржано-пшеничный</v>
      </c>
      <c r="F144" s="297">
        <f>'10 день'!E15</f>
        <v>40</v>
      </c>
      <c r="G144" s="178">
        <f>'10 день'!H15</f>
        <v>3.08</v>
      </c>
      <c r="H144" s="178">
        <f>'10 день'!I15</f>
        <v>0.56000000000000005</v>
      </c>
      <c r="I144" s="178">
        <f>'10 день'!J15</f>
        <v>14.96</v>
      </c>
      <c r="J144" s="178">
        <f>'10 день'!G15</f>
        <v>81</v>
      </c>
      <c r="K144" s="227">
        <f>'10 день'!C15</f>
        <v>116</v>
      </c>
      <c r="L144" s="180">
        <f>'10 день'!F15</f>
        <v>1.69</v>
      </c>
    </row>
    <row r="145" spans="1:12" s="167" customFormat="1" ht="17.25" customHeight="1" x14ac:dyDescent="0.25">
      <c r="A145" s="201"/>
      <c r="B145" s="220"/>
      <c r="C145" s="203"/>
      <c r="D145" s="186" t="s">
        <v>95</v>
      </c>
      <c r="E145" s="187"/>
      <c r="F145" s="298">
        <f>SUM(F140:F144)</f>
        <v>680</v>
      </c>
      <c r="G145" s="188">
        <f>SUM(G140:G144)</f>
        <v>26.17</v>
      </c>
      <c r="H145" s="188">
        <f>SUM(H140:H144)</f>
        <v>17.439999999999998</v>
      </c>
      <c r="I145" s="188">
        <f>SUM(I140:I144)</f>
        <v>78.25</v>
      </c>
      <c r="J145" s="188">
        <f>SUM(J140:J144)</f>
        <v>581</v>
      </c>
      <c r="K145" s="189"/>
      <c r="L145" s="190">
        <f>SUM(L140:L144)</f>
        <v>60</v>
      </c>
    </row>
    <row r="146" spans="1:12" s="200" customFormat="1" ht="17.25" customHeight="1" thickBot="1" x14ac:dyDescent="0.3">
      <c r="A146" s="194">
        <f>A132</f>
        <v>2</v>
      </c>
      <c r="B146" s="195">
        <f>B132</f>
        <v>5</v>
      </c>
      <c r="C146" s="314" t="s">
        <v>96</v>
      </c>
      <c r="D146" s="315"/>
      <c r="E146" s="196"/>
      <c r="F146" s="299">
        <f>F139+F145</f>
        <v>1460</v>
      </c>
      <c r="G146" s="197">
        <f>G139+G145</f>
        <v>53.129999999999995</v>
      </c>
      <c r="H146" s="197">
        <f>H139+H145</f>
        <v>40.569999999999993</v>
      </c>
      <c r="I146" s="197">
        <f>I139+I145</f>
        <v>192.75</v>
      </c>
      <c r="J146" s="197">
        <f>J139+J145</f>
        <v>1342</v>
      </c>
      <c r="K146" s="198"/>
      <c r="L146" s="199">
        <f>L139+L145</f>
        <v>146.01999999999998</v>
      </c>
    </row>
    <row r="147" spans="1:12" s="200" customFormat="1" ht="17.25" customHeight="1" thickBot="1" x14ac:dyDescent="0.3">
      <c r="A147" s="228"/>
      <c r="B147" s="229"/>
      <c r="C147" s="316" t="s">
        <v>97</v>
      </c>
      <c r="D147" s="316"/>
      <c r="E147" s="316"/>
      <c r="F147" s="304">
        <f>(F20+F36+F48+F63+F76+F90+F105+F119+F131+F146)/(IF(F20=0,0,1)+IF(F36=0,0,1)+IF(F48=0,0,1)+IF(F63=0,0,1)+IF(F76=0,0,1)+IF(F90=0,0,1)+IF(F105=0,0,1)+IF(F119=0,0,1)+IF(F131=0,0,1)+IF(F146=0,0,1))</f>
        <v>1371.8389999999999</v>
      </c>
      <c r="G147" s="230">
        <f>(G20+G36+G48+G63+G76+G90+G105+G119+G131+G146)/(IF(G20=0,0,1)+IF(G36=0,0,1)+IF(G48=0,0,1)+IF(G63=0,0,1)+IF(G76=0,0,1)+IF(G90=0,0,1)+IF(G105=0,0,1)+IF(G119=0,0,1)+IF(G131=0,0,1)+IF(G146=0,0,1))</f>
        <v>72.504999999999995</v>
      </c>
      <c r="H147" s="230">
        <f>(H20+H36+H48+H63+H76+H90+H105+H119+H131+H146)/(IF(H20=0,0,1)+IF(H36=0,0,1)+IF(H48=0,0,1)+IF(H63=0,0,1)+IF(H76=0,0,1)+IF(H90=0,0,1)+IF(H105=0,0,1)+IF(H119=0,0,1)+IF(H131=0,0,1)+IF(H146=0,0,1))</f>
        <v>45.243000000000002</v>
      </c>
      <c r="I147" s="230">
        <f>(I20+I36+I48+I63+I76+I90+I105+I119+I131+I146)/(IF(I20=0,0,1)+IF(I36=0,0,1)+IF(I48=0,0,1)+IF(I63=0,0,1)+IF(I76=0,0,1)+IF(I90=0,0,1)+IF(I105=0,0,1)+IF(I119=0,0,1)+IF(I131=0,0,1)+IF(I146=0,0,1))</f>
        <v>208.148</v>
      </c>
      <c r="J147" s="230">
        <f>(J20+J36+J48+J63+J76+J90+J105+J119+J131+J146)/(IF(J20=0,0,1)+IF(J36=0,0,1)+IF(J48=0,0,1)+IF(J63=0,0,1)+IF(J76=0,0,1)+IF(J90=0,0,1)+IF(J105=0,0,1)+IF(J119=0,0,1)+IF(J131=0,0,1)+IF(J146=0,0,1))</f>
        <v>1405.9</v>
      </c>
      <c r="K147" s="242"/>
      <c r="L147" s="245">
        <f>(L20+L36+L48+L63+L76+L90+L105+L119+L131+L146)/(IF(L20=0,0,1)+IF(L36=0,0,1)+IF(L48=0,0,1)+IF(L63=0,0,1)+IF(L76=0,0,1)+IF(L90=0,0,1)+IF(L105=0,0,1)+IF(L119=0,0,1)+IF(L131=0,0,1)+IF(L146=0,0,1))</f>
        <v>146.01999999999998</v>
      </c>
    </row>
  </sheetData>
  <autoFilter ref="A5:L147" xr:uid="{00000000-0009-0000-0000-00000A000000}"/>
  <mergeCells count="14">
    <mergeCell ref="C146:D146"/>
    <mergeCell ref="C147:E147"/>
    <mergeCell ref="C63:D63"/>
    <mergeCell ref="C76:D76"/>
    <mergeCell ref="C90:D90"/>
    <mergeCell ref="C105:D105"/>
    <mergeCell ref="C119:D119"/>
    <mergeCell ref="C131:D131"/>
    <mergeCell ref="C48:D48"/>
    <mergeCell ref="C1:E1"/>
    <mergeCell ref="H1:K1"/>
    <mergeCell ref="H2:K2"/>
    <mergeCell ref="C20:D20"/>
    <mergeCell ref="C36:D36"/>
  </mergeCells>
  <pageMargins left="0" right="0" top="0.55118110236220474" bottom="0" header="0.31496062992125984" footer="0.31496062992125984"/>
  <pageSetup paperSize="9" scale="82" fitToHeight="1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8"/>
  <sheetViews>
    <sheetView workbookViewId="0">
      <selection activeCell="G25" sqref="G25"/>
    </sheetView>
  </sheetViews>
  <sheetFormatPr defaultRowHeight="15" x14ac:dyDescent="0.25"/>
  <cols>
    <col min="1" max="1" width="13.7109375" style="1" customWidth="1"/>
    <col min="2" max="2" width="18.85546875" style="1" customWidth="1"/>
    <col min="3" max="3" width="8.85546875" style="4" customWidth="1"/>
    <col min="4" max="4" width="41" style="32" customWidth="1"/>
    <col min="5" max="5" width="9.85546875" style="1" customWidth="1"/>
    <col min="6" max="10" width="14.140625" style="1" customWidth="1"/>
    <col min="11" max="16384" width="9.140625" style="1"/>
  </cols>
  <sheetData>
    <row r="1" spans="1:10" x14ac:dyDescent="0.25">
      <c r="A1" s="1" t="s">
        <v>0</v>
      </c>
      <c r="B1" s="306" t="s">
        <v>1</v>
      </c>
      <c r="C1" s="307"/>
      <c r="D1" s="308"/>
      <c r="E1" s="1" t="s">
        <v>2</v>
      </c>
      <c r="F1" s="2" t="s">
        <v>3</v>
      </c>
      <c r="I1" s="1" t="s">
        <v>4</v>
      </c>
      <c r="J1" s="3">
        <v>2</v>
      </c>
    </row>
    <row r="2" spans="1:10" ht="15.75" thickBot="1" x14ac:dyDescent="0.3"/>
    <row r="3" spans="1:10" ht="15.75" thickBot="1" x14ac:dyDescent="0.3">
      <c r="A3" s="41" t="s">
        <v>5</v>
      </c>
      <c r="B3" s="42" t="s">
        <v>6</v>
      </c>
      <c r="C3" s="42" t="s">
        <v>7</v>
      </c>
      <c r="D3" s="62" t="s">
        <v>8</v>
      </c>
      <c r="E3" s="42" t="s">
        <v>9</v>
      </c>
      <c r="F3" s="42" t="s">
        <v>10</v>
      </c>
      <c r="G3" s="42" t="s">
        <v>11</v>
      </c>
      <c r="H3" s="42" t="s">
        <v>12</v>
      </c>
      <c r="I3" s="42" t="s">
        <v>13</v>
      </c>
      <c r="J3" s="43" t="s">
        <v>14</v>
      </c>
    </row>
    <row r="4" spans="1:10" x14ac:dyDescent="0.25">
      <c r="A4" s="235" t="s">
        <v>15</v>
      </c>
      <c r="B4" s="6" t="s">
        <v>16</v>
      </c>
      <c r="C4" s="151">
        <v>65</v>
      </c>
      <c r="D4" s="152" t="s">
        <v>115</v>
      </c>
      <c r="E4" s="153">
        <v>60</v>
      </c>
      <c r="F4" s="154">
        <v>6.78</v>
      </c>
      <c r="G4" s="7">
        <v>85</v>
      </c>
      <c r="H4" s="7">
        <v>1.74</v>
      </c>
      <c r="I4" s="7">
        <v>6.02</v>
      </c>
      <c r="J4" s="8">
        <v>5.92</v>
      </c>
    </row>
    <row r="5" spans="1:10" x14ac:dyDescent="0.25">
      <c r="A5" s="236"/>
      <c r="B5" s="9" t="s">
        <v>114</v>
      </c>
      <c r="C5" s="76">
        <v>209</v>
      </c>
      <c r="D5" s="77" t="s">
        <v>42</v>
      </c>
      <c r="E5" s="78">
        <v>40</v>
      </c>
      <c r="F5" s="79">
        <v>13.7</v>
      </c>
      <c r="G5" s="10">
        <v>63</v>
      </c>
      <c r="H5" s="10">
        <v>5.08</v>
      </c>
      <c r="I5" s="10">
        <v>4.5999999999999996</v>
      </c>
      <c r="J5" s="11">
        <v>0.28000000000000003</v>
      </c>
    </row>
    <row r="6" spans="1:10" x14ac:dyDescent="0.25">
      <c r="A6" s="236"/>
      <c r="B6" s="9" t="s">
        <v>23</v>
      </c>
      <c r="C6" s="76">
        <v>304</v>
      </c>
      <c r="D6" s="80" t="s">
        <v>44</v>
      </c>
      <c r="E6" s="78">
        <v>150</v>
      </c>
      <c r="F6" s="79">
        <v>6.35</v>
      </c>
      <c r="G6" s="10">
        <v>210</v>
      </c>
      <c r="H6" s="10">
        <v>3.65</v>
      </c>
      <c r="I6" s="10">
        <v>5.38</v>
      </c>
      <c r="J6" s="11">
        <v>36.68</v>
      </c>
    </row>
    <row r="7" spans="1:10" x14ac:dyDescent="0.25">
      <c r="A7" s="236"/>
      <c r="B7" s="13" t="s">
        <v>18</v>
      </c>
      <c r="C7" s="76">
        <v>268</v>
      </c>
      <c r="D7" s="80" t="s">
        <v>45</v>
      </c>
      <c r="E7" s="78">
        <v>90</v>
      </c>
      <c r="F7" s="79">
        <v>42.33</v>
      </c>
      <c r="G7" s="10">
        <v>188</v>
      </c>
      <c r="H7" s="10">
        <v>14.53</v>
      </c>
      <c r="I7" s="10">
        <v>11.05</v>
      </c>
      <c r="J7" s="11">
        <v>7.58</v>
      </c>
    </row>
    <row r="8" spans="1:10" x14ac:dyDescent="0.25">
      <c r="A8" s="236"/>
      <c r="B8" s="9" t="s">
        <v>29</v>
      </c>
      <c r="C8" s="76">
        <v>514</v>
      </c>
      <c r="D8" s="80" t="s">
        <v>43</v>
      </c>
      <c r="E8" s="78">
        <v>200</v>
      </c>
      <c r="F8" s="79">
        <v>11.73</v>
      </c>
      <c r="G8" s="10">
        <v>94</v>
      </c>
      <c r="H8" s="10">
        <v>2.9</v>
      </c>
      <c r="I8" s="10">
        <v>3.07</v>
      </c>
      <c r="J8" s="11">
        <v>13.63</v>
      </c>
    </row>
    <row r="9" spans="1:10" x14ac:dyDescent="0.25">
      <c r="A9" s="236"/>
      <c r="B9" s="13" t="s">
        <v>26</v>
      </c>
      <c r="C9" s="58">
        <v>116</v>
      </c>
      <c r="D9" s="59" t="s">
        <v>27</v>
      </c>
      <c r="E9" s="60">
        <v>40</v>
      </c>
      <c r="F9" s="61">
        <v>1.69</v>
      </c>
      <c r="G9" s="10">
        <v>97</v>
      </c>
      <c r="H9" s="10">
        <v>4.59</v>
      </c>
      <c r="I9" s="10">
        <v>0.86</v>
      </c>
      <c r="J9" s="11">
        <v>19.98</v>
      </c>
    </row>
    <row r="10" spans="1:10" ht="15.75" thickBot="1" x14ac:dyDescent="0.3">
      <c r="A10" s="237"/>
      <c r="B10" s="14" t="s">
        <v>111</v>
      </c>
      <c r="C10" s="88">
        <v>108</v>
      </c>
      <c r="D10" s="81" t="s">
        <v>37</v>
      </c>
      <c r="E10" s="82">
        <v>40</v>
      </c>
      <c r="F10" s="83">
        <v>3.44</v>
      </c>
      <c r="G10" s="15">
        <v>72</v>
      </c>
      <c r="H10" s="15">
        <v>3.4</v>
      </c>
      <c r="I10" s="15">
        <v>0.64</v>
      </c>
      <c r="J10" s="16">
        <v>14.8</v>
      </c>
    </row>
    <row r="11" spans="1:10" x14ac:dyDescent="0.25">
      <c r="A11" s="238" t="s">
        <v>20</v>
      </c>
      <c r="B11" s="17" t="s">
        <v>16</v>
      </c>
      <c r="C11" s="84">
        <v>52</v>
      </c>
      <c r="D11" s="85" t="s">
        <v>33</v>
      </c>
      <c r="E11" s="86">
        <v>60</v>
      </c>
      <c r="F11" s="87">
        <v>2.57</v>
      </c>
      <c r="G11" s="18">
        <v>56</v>
      </c>
      <c r="H11" s="18">
        <v>0.85</v>
      </c>
      <c r="I11" s="18">
        <v>3.61</v>
      </c>
      <c r="J11" s="19">
        <v>4.95</v>
      </c>
    </row>
    <row r="12" spans="1:10" x14ac:dyDescent="0.25">
      <c r="A12" s="236"/>
      <c r="B12" s="9" t="s">
        <v>21</v>
      </c>
      <c r="C12" s="76">
        <v>99</v>
      </c>
      <c r="D12" s="77" t="s">
        <v>46</v>
      </c>
      <c r="E12" s="78">
        <v>200</v>
      </c>
      <c r="F12" s="79">
        <v>14.1</v>
      </c>
      <c r="G12" s="10">
        <v>103</v>
      </c>
      <c r="H12" s="10">
        <v>3.96</v>
      </c>
      <c r="I12" s="10">
        <v>6.13</v>
      </c>
      <c r="J12" s="11">
        <v>8.07</v>
      </c>
    </row>
    <row r="13" spans="1:10" x14ac:dyDescent="0.25">
      <c r="A13" s="236"/>
      <c r="B13" s="9" t="s">
        <v>22</v>
      </c>
      <c r="C13" s="76">
        <v>232</v>
      </c>
      <c r="D13" s="77" t="s">
        <v>47</v>
      </c>
      <c r="E13" s="78">
        <v>90</v>
      </c>
      <c r="F13" s="79">
        <v>24.97</v>
      </c>
      <c r="G13" s="10">
        <v>667</v>
      </c>
      <c r="H13" s="10">
        <v>155.21</v>
      </c>
      <c r="I13" s="10">
        <v>4.28</v>
      </c>
      <c r="J13" s="11">
        <v>1.97</v>
      </c>
    </row>
    <row r="14" spans="1:10" x14ac:dyDescent="0.25">
      <c r="A14" s="236"/>
      <c r="B14" s="9" t="s">
        <v>23</v>
      </c>
      <c r="C14" s="76">
        <v>312</v>
      </c>
      <c r="D14" s="77" t="s">
        <v>48</v>
      </c>
      <c r="E14" s="78">
        <v>150</v>
      </c>
      <c r="F14" s="79">
        <v>11.35</v>
      </c>
      <c r="G14" s="10">
        <v>134</v>
      </c>
      <c r="H14" s="10">
        <v>3.34</v>
      </c>
      <c r="I14" s="10">
        <v>3.49</v>
      </c>
      <c r="J14" s="11">
        <v>22.11</v>
      </c>
    </row>
    <row r="15" spans="1:10" x14ac:dyDescent="0.25">
      <c r="A15" s="236"/>
      <c r="B15" s="9" t="s">
        <v>26</v>
      </c>
      <c r="C15" s="76">
        <v>116</v>
      </c>
      <c r="D15" s="77" t="s">
        <v>27</v>
      </c>
      <c r="E15" s="78">
        <v>37.869999999999997</v>
      </c>
      <c r="F15" s="79">
        <v>1.6</v>
      </c>
      <c r="G15" s="10">
        <v>81</v>
      </c>
      <c r="H15" s="10">
        <v>3.08</v>
      </c>
      <c r="I15" s="10">
        <v>0.56000000000000005</v>
      </c>
      <c r="J15" s="11">
        <v>14.96</v>
      </c>
    </row>
    <row r="16" spans="1:10" ht="15.75" thickBot="1" x14ac:dyDescent="0.3">
      <c r="A16" s="237"/>
      <c r="B16" s="24" t="s">
        <v>34</v>
      </c>
      <c r="C16" s="88">
        <v>591</v>
      </c>
      <c r="D16" s="89" t="s">
        <v>98</v>
      </c>
      <c r="E16" s="82">
        <v>200</v>
      </c>
      <c r="F16" s="83">
        <v>5.41</v>
      </c>
      <c r="G16" s="15">
        <v>122</v>
      </c>
      <c r="H16" s="15">
        <v>1.4</v>
      </c>
      <c r="I16" s="15">
        <v>0</v>
      </c>
      <c r="J16" s="16">
        <v>29</v>
      </c>
    </row>
    <row r="17" spans="6:6" x14ac:dyDescent="0.25">
      <c r="F17" s="35"/>
    </row>
    <row r="18" spans="6:6" x14ac:dyDescent="0.25">
      <c r="F18" s="3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4"/>
  <sheetViews>
    <sheetView topLeftCell="B1" workbookViewId="0">
      <selection activeCell="H27" sqref="H27"/>
    </sheetView>
  </sheetViews>
  <sheetFormatPr defaultRowHeight="15" x14ac:dyDescent="0.25"/>
  <cols>
    <col min="1" max="1" width="12.7109375" style="29" customWidth="1"/>
    <col min="2" max="2" width="17.85546875" style="29" customWidth="1"/>
    <col min="3" max="3" width="8.85546875" style="30" customWidth="1"/>
    <col min="4" max="4" width="45.140625" style="70" customWidth="1"/>
    <col min="5" max="5" width="9.85546875" style="29" customWidth="1"/>
    <col min="6" max="6" width="13.5703125" style="31" customWidth="1"/>
    <col min="7" max="10" width="13.5703125" style="29" customWidth="1"/>
    <col min="11" max="16384" width="9.140625" style="29"/>
  </cols>
  <sheetData>
    <row r="1" spans="1:10" s="1" customFormat="1" x14ac:dyDescent="0.25">
      <c r="A1" s="1" t="s">
        <v>0</v>
      </c>
      <c r="B1" s="306" t="s">
        <v>1</v>
      </c>
      <c r="C1" s="307"/>
      <c r="D1" s="308"/>
      <c r="E1" s="1" t="s">
        <v>2</v>
      </c>
      <c r="F1" s="2" t="s">
        <v>3</v>
      </c>
      <c r="I1" s="1" t="s">
        <v>4</v>
      </c>
      <c r="J1" s="3">
        <v>3</v>
      </c>
    </row>
    <row r="2" spans="1:10" s="1" customFormat="1" ht="15.75" thickBot="1" x14ac:dyDescent="0.3">
      <c r="C2" s="4"/>
      <c r="D2" s="32"/>
      <c r="F2" s="5"/>
    </row>
    <row r="3" spans="1:10" s="1" customFormat="1" ht="15.75" thickBot="1" x14ac:dyDescent="0.3">
      <c r="A3" s="41" t="s">
        <v>5</v>
      </c>
      <c r="B3" s="42" t="s">
        <v>6</v>
      </c>
      <c r="C3" s="42" t="s">
        <v>7</v>
      </c>
      <c r="D3" s="62" t="s">
        <v>8</v>
      </c>
      <c r="E3" s="42" t="s">
        <v>9</v>
      </c>
      <c r="F3" s="42" t="s">
        <v>10</v>
      </c>
      <c r="G3" s="42" t="s">
        <v>11</v>
      </c>
      <c r="H3" s="42" t="s">
        <v>12</v>
      </c>
      <c r="I3" s="42" t="s">
        <v>13</v>
      </c>
      <c r="J3" s="43" t="s">
        <v>14</v>
      </c>
    </row>
    <row r="4" spans="1:10" s="1" customFormat="1" x14ac:dyDescent="0.25">
      <c r="A4" s="235" t="s">
        <v>15</v>
      </c>
      <c r="B4" s="6" t="s">
        <v>18</v>
      </c>
      <c r="C4" s="159">
        <v>223</v>
      </c>
      <c r="D4" s="254" t="s">
        <v>49</v>
      </c>
      <c r="E4" s="161">
        <v>200</v>
      </c>
      <c r="F4" s="255">
        <v>51.3</v>
      </c>
      <c r="G4" s="7">
        <v>360</v>
      </c>
      <c r="H4" s="7">
        <v>23.95</v>
      </c>
      <c r="I4" s="7">
        <v>14.61</v>
      </c>
      <c r="J4" s="8">
        <v>33.17</v>
      </c>
    </row>
    <row r="5" spans="1:10" s="1" customFormat="1" x14ac:dyDescent="0.25">
      <c r="A5" s="236"/>
      <c r="B5" s="13" t="s">
        <v>29</v>
      </c>
      <c r="C5" s="58">
        <v>382</v>
      </c>
      <c r="D5" s="90" t="s">
        <v>30</v>
      </c>
      <c r="E5" s="60">
        <v>200</v>
      </c>
      <c r="F5" s="91">
        <v>13.13</v>
      </c>
      <c r="G5" s="10">
        <v>119</v>
      </c>
      <c r="H5" s="10">
        <v>4.08</v>
      </c>
      <c r="I5" s="10">
        <v>3.54</v>
      </c>
      <c r="J5" s="11">
        <v>17.579999999999998</v>
      </c>
    </row>
    <row r="6" spans="1:10" s="1" customFormat="1" x14ac:dyDescent="0.25">
      <c r="A6" s="236"/>
      <c r="B6" s="13" t="s">
        <v>111</v>
      </c>
      <c r="C6" s="58">
        <v>108</v>
      </c>
      <c r="D6" s="90" t="s">
        <v>37</v>
      </c>
      <c r="E6" s="60">
        <v>40</v>
      </c>
      <c r="F6" s="91">
        <v>3.44</v>
      </c>
      <c r="G6" s="10">
        <v>72</v>
      </c>
      <c r="H6" s="10">
        <v>3.4</v>
      </c>
      <c r="I6" s="10">
        <v>0.64</v>
      </c>
      <c r="J6" s="11">
        <v>14.8</v>
      </c>
    </row>
    <row r="7" spans="1:10" s="1" customFormat="1" ht="15.75" thickBot="1" x14ac:dyDescent="0.3">
      <c r="A7" s="240"/>
      <c r="B7" s="44" t="s">
        <v>38</v>
      </c>
      <c r="C7" s="110">
        <v>118</v>
      </c>
      <c r="D7" s="148" t="s">
        <v>78</v>
      </c>
      <c r="E7" s="149">
        <v>140</v>
      </c>
      <c r="F7" s="150">
        <v>18.149999999999999</v>
      </c>
      <c r="G7" s="33">
        <v>70</v>
      </c>
      <c r="H7" s="33">
        <v>0.64</v>
      </c>
      <c r="I7" s="33">
        <v>0.64</v>
      </c>
      <c r="J7" s="34">
        <v>15.68</v>
      </c>
    </row>
    <row r="8" spans="1:10" s="1" customFormat="1" x14ac:dyDescent="0.25">
      <c r="A8" s="235" t="s">
        <v>20</v>
      </c>
      <c r="B8" s="6" t="s">
        <v>16</v>
      </c>
      <c r="C8" s="159">
        <v>29</v>
      </c>
      <c r="D8" s="254" t="s">
        <v>103</v>
      </c>
      <c r="E8" s="161">
        <v>60</v>
      </c>
      <c r="F8" s="255">
        <v>5.23</v>
      </c>
      <c r="G8" s="7">
        <v>32</v>
      </c>
      <c r="H8" s="7">
        <v>0.63</v>
      </c>
      <c r="I8" s="7">
        <v>2</v>
      </c>
      <c r="J8" s="8">
        <v>2.85</v>
      </c>
    </row>
    <row r="9" spans="1:10" s="1" customFormat="1" x14ac:dyDescent="0.25">
      <c r="A9" s="236"/>
      <c r="B9" s="9" t="s">
        <v>21</v>
      </c>
      <c r="C9" s="58">
        <v>83</v>
      </c>
      <c r="D9" s="90" t="s">
        <v>51</v>
      </c>
      <c r="E9" s="60">
        <v>200</v>
      </c>
      <c r="F9" s="91">
        <v>14.62</v>
      </c>
      <c r="G9" s="10">
        <v>118</v>
      </c>
      <c r="H9" s="10">
        <v>5.42</v>
      </c>
      <c r="I9" s="10">
        <v>6.36</v>
      </c>
      <c r="J9" s="11">
        <v>9.6999999999999993</v>
      </c>
    </row>
    <row r="10" spans="1:10" s="1" customFormat="1" x14ac:dyDescent="0.25">
      <c r="A10" s="236"/>
      <c r="B10" s="9" t="s">
        <v>22</v>
      </c>
      <c r="C10" s="58">
        <v>291</v>
      </c>
      <c r="D10" s="90" t="s">
        <v>52</v>
      </c>
      <c r="E10" s="60">
        <v>240</v>
      </c>
      <c r="F10" s="91">
        <v>36.72</v>
      </c>
      <c r="G10" s="10">
        <v>366</v>
      </c>
      <c r="H10" s="10">
        <v>20.34</v>
      </c>
      <c r="I10" s="10">
        <v>12.56</v>
      </c>
      <c r="J10" s="11">
        <v>42.88</v>
      </c>
    </row>
    <row r="11" spans="1:10" s="1" customFormat="1" x14ac:dyDescent="0.25">
      <c r="A11" s="236"/>
      <c r="B11" s="9" t="s">
        <v>29</v>
      </c>
      <c r="C11" s="96">
        <v>376</v>
      </c>
      <c r="D11" s="97" t="s">
        <v>99</v>
      </c>
      <c r="E11" s="98">
        <v>200</v>
      </c>
      <c r="F11" s="99">
        <v>1.74</v>
      </c>
      <c r="G11" s="10">
        <v>119</v>
      </c>
      <c r="H11" s="10">
        <v>4.08</v>
      </c>
      <c r="I11" s="10">
        <v>3.54</v>
      </c>
      <c r="J11" s="11">
        <v>17.579999999999998</v>
      </c>
    </row>
    <row r="12" spans="1:10" s="1" customFormat="1" ht="15.75" thickBot="1" x14ac:dyDescent="0.3">
      <c r="A12" s="237"/>
      <c r="B12" s="24" t="s">
        <v>26</v>
      </c>
      <c r="C12" s="69">
        <v>116</v>
      </c>
      <c r="D12" s="100" t="s">
        <v>27</v>
      </c>
      <c r="E12" s="67">
        <v>40</v>
      </c>
      <c r="F12" s="101">
        <v>1.69</v>
      </c>
      <c r="G12" s="15">
        <v>36</v>
      </c>
      <c r="H12" s="15">
        <v>1.32</v>
      </c>
      <c r="I12" s="15">
        <v>0.24</v>
      </c>
      <c r="J12" s="16">
        <v>6.8</v>
      </c>
    </row>
    <row r="13" spans="1:10" x14ac:dyDescent="0.25">
      <c r="F13" s="38"/>
    </row>
    <row r="14" spans="1:10" x14ac:dyDescent="0.25">
      <c r="F14" s="3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17"/>
  <sheetViews>
    <sheetView workbookViewId="0">
      <selection activeCell="B4" sqref="B4"/>
    </sheetView>
  </sheetViews>
  <sheetFormatPr defaultRowHeight="15" x14ac:dyDescent="0.25"/>
  <cols>
    <col min="1" max="1" width="13.5703125" style="29" customWidth="1"/>
    <col min="2" max="2" width="17.85546875" style="29" customWidth="1"/>
    <col min="3" max="3" width="8.7109375" style="30" customWidth="1"/>
    <col min="4" max="4" width="47.42578125" style="29" customWidth="1"/>
    <col min="5" max="5" width="14.85546875" style="29" customWidth="1"/>
    <col min="6" max="6" width="14.85546875" style="31" customWidth="1"/>
    <col min="7" max="10" width="14.85546875" style="29" customWidth="1"/>
    <col min="11" max="16384" width="9.140625" style="29"/>
  </cols>
  <sheetData>
    <row r="1" spans="1:17" s="1" customFormat="1" x14ac:dyDescent="0.25">
      <c r="A1" s="1" t="s">
        <v>0</v>
      </c>
      <c r="B1" s="306" t="s">
        <v>1</v>
      </c>
      <c r="C1" s="307"/>
      <c r="D1" s="308"/>
      <c r="E1" s="1" t="s">
        <v>2</v>
      </c>
      <c r="F1" s="2" t="s">
        <v>3</v>
      </c>
      <c r="I1" s="1" t="s">
        <v>4</v>
      </c>
      <c r="J1" s="3">
        <v>4</v>
      </c>
    </row>
    <row r="2" spans="1:17" s="1" customFormat="1" ht="15.75" thickBot="1" x14ac:dyDescent="0.3">
      <c r="C2" s="4"/>
      <c r="F2" s="5"/>
    </row>
    <row r="3" spans="1:17" s="1" customFormat="1" ht="15.75" thickBot="1" x14ac:dyDescent="0.3">
      <c r="A3" s="41" t="s">
        <v>5</v>
      </c>
      <c r="B3" s="42" t="s">
        <v>6</v>
      </c>
      <c r="C3" s="42" t="s">
        <v>7</v>
      </c>
      <c r="D3" s="42" t="s">
        <v>8</v>
      </c>
      <c r="E3" s="42" t="s">
        <v>9</v>
      </c>
      <c r="F3" s="42" t="s">
        <v>10</v>
      </c>
      <c r="G3" s="42" t="s">
        <v>11</v>
      </c>
      <c r="H3" s="42" t="s">
        <v>12</v>
      </c>
      <c r="I3" s="42" t="s">
        <v>13</v>
      </c>
      <c r="J3" s="43" t="s">
        <v>14</v>
      </c>
    </row>
    <row r="4" spans="1:17" s="1" customFormat="1" x14ac:dyDescent="0.25">
      <c r="A4" s="235" t="s">
        <v>15</v>
      </c>
      <c r="B4" s="6" t="s">
        <v>124</v>
      </c>
      <c r="C4" s="256">
        <v>693</v>
      </c>
      <c r="D4" s="6" t="s">
        <v>116</v>
      </c>
      <c r="E4" s="257">
        <v>60</v>
      </c>
      <c r="F4" s="257">
        <v>4.21</v>
      </c>
      <c r="G4" s="257">
        <v>63</v>
      </c>
      <c r="H4" s="257">
        <v>0.88</v>
      </c>
      <c r="I4" s="257">
        <v>4.45</v>
      </c>
      <c r="J4" s="258">
        <v>4.8099999999999996</v>
      </c>
    </row>
    <row r="5" spans="1:17" s="1" customFormat="1" x14ac:dyDescent="0.25">
      <c r="A5" s="236"/>
      <c r="B5" s="9" t="s">
        <v>18</v>
      </c>
      <c r="C5" s="58">
        <v>304</v>
      </c>
      <c r="D5" s="102" t="s">
        <v>31</v>
      </c>
      <c r="E5" s="103">
        <v>90</v>
      </c>
      <c r="F5" s="104">
        <v>41.05</v>
      </c>
      <c r="G5" s="10">
        <v>197</v>
      </c>
      <c r="H5" s="10">
        <v>13.88</v>
      </c>
      <c r="I5" s="10">
        <v>12.91</v>
      </c>
      <c r="J5" s="11">
        <v>6.28</v>
      </c>
    </row>
    <row r="6" spans="1:17" s="1" customFormat="1" x14ac:dyDescent="0.25">
      <c r="A6" s="236"/>
      <c r="B6" s="9" t="s">
        <v>23</v>
      </c>
      <c r="C6" s="58">
        <v>203</v>
      </c>
      <c r="D6" s="102" t="s">
        <v>41</v>
      </c>
      <c r="E6" s="103">
        <v>150</v>
      </c>
      <c r="F6" s="104">
        <v>5.45</v>
      </c>
      <c r="G6" s="10">
        <v>175</v>
      </c>
      <c r="H6" s="10">
        <v>5.0999999999999996</v>
      </c>
      <c r="I6" s="10">
        <v>2.56</v>
      </c>
      <c r="J6" s="11">
        <v>33.01</v>
      </c>
    </row>
    <row r="7" spans="1:17" s="1" customFormat="1" x14ac:dyDescent="0.25">
      <c r="A7" s="236"/>
      <c r="B7" s="9" t="s">
        <v>25</v>
      </c>
      <c r="C7" s="58">
        <v>113</v>
      </c>
      <c r="D7" s="102" t="s">
        <v>50</v>
      </c>
      <c r="E7" s="103">
        <v>30</v>
      </c>
      <c r="F7" s="104">
        <v>4.74</v>
      </c>
      <c r="G7" s="10">
        <v>55</v>
      </c>
      <c r="H7" s="10">
        <v>0.1</v>
      </c>
      <c r="I7" s="10"/>
      <c r="J7" s="11">
        <v>13.76</v>
      </c>
    </row>
    <row r="8" spans="1:17" s="1" customFormat="1" x14ac:dyDescent="0.25">
      <c r="A8" s="236"/>
      <c r="B8" s="13" t="s">
        <v>111</v>
      </c>
      <c r="C8" s="109">
        <v>108</v>
      </c>
      <c r="D8" s="102" t="s">
        <v>37</v>
      </c>
      <c r="E8" s="103">
        <v>40</v>
      </c>
      <c r="F8" s="104">
        <v>3.44</v>
      </c>
      <c r="G8" s="10">
        <v>72</v>
      </c>
      <c r="H8" s="10">
        <v>3.4</v>
      </c>
      <c r="I8" s="10">
        <v>0.64</v>
      </c>
      <c r="J8" s="11">
        <v>14.8</v>
      </c>
    </row>
    <row r="9" spans="1:17" x14ac:dyDescent="0.25">
      <c r="A9" s="259"/>
      <c r="B9" s="13" t="s">
        <v>29</v>
      </c>
      <c r="C9" s="96">
        <v>629</v>
      </c>
      <c r="D9" s="97" t="s">
        <v>53</v>
      </c>
      <c r="E9" s="98">
        <v>200</v>
      </c>
      <c r="F9" s="99">
        <v>5.31</v>
      </c>
      <c r="G9" s="10">
        <v>57</v>
      </c>
      <c r="H9" s="10">
        <v>0.22</v>
      </c>
      <c r="I9" s="10">
        <v>0.05</v>
      </c>
      <c r="J9" s="11">
        <v>12.47</v>
      </c>
    </row>
    <row r="10" spans="1:17" s="1" customFormat="1" ht="15.75" thickBot="1" x14ac:dyDescent="0.3">
      <c r="A10" s="240"/>
      <c r="B10" s="44" t="s">
        <v>38</v>
      </c>
      <c r="C10" s="105">
        <v>118</v>
      </c>
      <c r="D10" s="106" t="s">
        <v>32</v>
      </c>
      <c r="E10" s="107">
        <v>120</v>
      </c>
      <c r="F10" s="108">
        <v>21.82</v>
      </c>
      <c r="G10" s="33">
        <v>120</v>
      </c>
      <c r="H10" s="33">
        <v>1.88</v>
      </c>
      <c r="I10" s="33">
        <v>0.63</v>
      </c>
      <c r="J10" s="34">
        <v>26.25</v>
      </c>
      <c r="K10" s="29"/>
      <c r="L10" s="29"/>
      <c r="M10" s="29"/>
      <c r="N10" s="29"/>
      <c r="O10" s="29"/>
      <c r="P10" s="29"/>
      <c r="Q10" s="29"/>
    </row>
    <row r="11" spans="1:17" s="1" customFormat="1" x14ac:dyDescent="0.25">
      <c r="A11" s="235" t="s">
        <v>20</v>
      </c>
      <c r="B11" s="6" t="s">
        <v>21</v>
      </c>
      <c r="C11" s="144">
        <v>97</v>
      </c>
      <c r="D11" s="145" t="s">
        <v>54</v>
      </c>
      <c r="E11" s="146">
        <v>200</v>
      </c>
      <c r="F11" s="147">
        <v>11.37</v>
      </c>
      <c r="G11" s="7">
        <v>108</v>
      </c>
      <c r="H11" s="7">
        <v>6.35</v>
      </c>
      <c r="I11" s="7">
        <v>2.46</v>
      </c>
      <c r="J11" s="8">
        <v>15.22</v>
      </c>
    </row>
    <row r="12" spans="1:17" s="1" customFormat="1" x14ac:dyDescent="0.25">
      <c r="A12" s="236"/>
      <c r="B12" s="9" t="s">
        <v>22</v>
      </c>
      <c r="C12" s="109">
        <v>460</v>
      </c>
      <c r="D12" s="102" t="s">
        <v>106</v>
      </c>
      <c r="E12" s="103">
        <v>90</v>
      </c>
      <c r="F12" s="104">
        <v>34.42</v>
      </c>
      <c r="G12" s="10">
        <v>180</v>
      </c>
      <c r="H12" s="10">
        <v>25.29</v>
      </c>
      <c r="I12" s="10">
        <v>5.22</v>
      </c>
      <c r="J12" s="11">
        <v>10.77</v>
      </c>
    </row>
    <row r="13" spans="1:17" s="1" customFormat="1" x14ac:dyDescent="0.25">
      <c r="A13" s="236"/>
      <c r="B13" s="9" t="s">
        <v>23</v>
      </c>
      <c r="C13" s="109">
        <v>312</v>
      </c>
      <c r="D13" s="102" t="s">
        <v>48</v>
      </c>
      <c r="E13" s="103">
        <v>150</v>
      </c>
      <c r="F13" s="104">
        <v>11.15</v>
      </c>
      <c r="G13" s="10">
        <v>134</v>
      </c>
      <c r="H13" s="10">
        <v>3.34</v>
      </c>
      <c r="I13" s="10">
        <v>3.49</v>
      </c>
      <c r="J13" s="11">
        <v>22.11</v>
      </c>
    </row>
    <row r="14" spans="1:17" s="1" customFormat="1" x14ac:dyDescent="0.25">
      <c r="A14" s="236"/>
      <c r="B14" s="9" t="s">
        <v>29</v>
      </c>
      <c r="C14" s="96">
        <v>430</v>
      </c>
      <c r="D14" s="97" t="s">
        <v>28</v>
      </c>
      <c r="E14" s="98">
        <v>200</v>
      </c>
      <c r="F14" s="99">
        <v>1.37</v>
      </c>
      <c r="G14" s="10">
        <v>56</v>
      </c>
      <c r="H14" s="10">
        <v>0.19</v>
      </c>
      <c r="I14" s="10">
        <v>0.04</v>
      </c>
      <c r="J14" s="11">
        <v>13.66</v>
      </c>
    </row>
    <row r="15" spans="1:17" s="1" customFormat="1" ht="15.75" thickBot="1" x14ac:dyDescent="0.3">
      <c r="A15" s="237"/>
      <c r="B15" s="24" t="s">
        <v>26</v>
      </c>
      <c r="C15" s="69">
        <v>116</v>
      </c>
      <c r="D15" s="93" t="s">
        <v>27</v>
      </c>
      <c r="E15" s="94">
        <v>40</v>
      </c>
      <c r="F15" s="95">
        <v>1.69</v>
      </c>
      <c r="G15" s="15">
        <v>120</v>
      </c>
      <c r="H15" s="15">
        <v>4.62</v>
      </c>
      <c r="I15" s="15">
        <v>0.84</v>
      </c>
      <c r="J15" s="16">
        <v>22.44</v>
      </c>
    </row>
    <row r="16" spans="1:17" x14ac:dyDescent="0.25">
      <c r="F16" s="38"/>
    </row>
    <row r="17" spans="6:6" x14ac:dyDescent="0.25">
      <c r="F17" s="3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5"/>
  <sheetViews>
    <sheetView topLeftCell="B1" workbookViewId="0">
      <selection activeCell="D21" sqref="D21"/>
    </sheetView>
  </sheetViews>
  <sheetFormatPr defaultRowHeight="15" x14ac:dyDescent="0.25"/>
  <cols>
    <col min="1" max="1" width="12.85546875" style="29" customWidth="1"/>
    <col min="2" max="2" width="17.85546875" style="29" customWidth="1"/>
    <col min="3" max="3" width="8.7109375" style="30" customWidth="1"/>
    <col min="4" max="4" width="55.85546875" style="40" customWidth="1"/>
    <col min="5" max="5" width="13.85546875" style="29" customWidth="1"/>
    <col min="6" max="6" width="13.85546875" style="31" customWidth="1"/>
    <col min="7" max="10" width="13.85546875" style="29" customWidth="1"/>
    <col min="11" max="16384" width="9.140625" style="29"/>
  </cols>
  <sheetData>
    <row r="1" spans="1:10" s="1" customFormat="1" x14ac:dyDescent="0.25">
      <c r="A1" s="1" t="s">
        <v>0</v>
      </c>
      <c r="B1" s="306" t="s">
        <v>1</v>
      </c>
      <c r="C1" s="307"/>
      <c r="D1" s="308"/>
      <c r="E1" s="1" t="s">
        <v>2</v>
      </c>
      <c r="F1" s="2" t="s">
        <v>3</v>
      </c>
      <c r="I1" s="1" t="s">
        <v>4</v>
      </c>
      <c r="J1" s="3">
        <v>5</v>
      </c>
    </row>
    <row r="2" spans="1:10" s="1" customFormat="1" ht="15.75" thickBot="1" x14ac:dyDescent="0.3">
      <c r="C2" s="4"/>
      <c r="D2" s="39"/>
      <c r="F2" s="5"/>
    </row>
    <row r="3" spans="1:10" s="1" customFormat="1" ht="15.75" thickBot="1" x14ac:dyDescent="0.3">
      <c r="A3" s="41" t="s">
        <v>5</v>
      </c>
      <c r="B3" s="42" t="s">
        <v>6</v>
      </c>
      <c r="C3" s="42" t="s">
        <v>7</v>
      </c>
      <c r="D3" s="62" t="s">
        <v>8</v>
      </c>
      <c r="E3" s="42" t="s">
        <v>9</v>
      </c>
      <c r="F3" s="42" t="s">
        <v>10</v>
      </c>
      <c r="G3" s="42" t="s">
        <v>11</v>
      </c>
      <c r="H3" s="42" t="s">
        <v>12</v>
      </c>
      <c r="I3" s="42" t="s">
        <v>13</v>
      </c>
      <c r="J3" s="43" t="s">
        <v>14</v>
      </c>
    </row>
    <row r="4" spans="1:10" s="1" customFormat="1" x14ac:dyDescent="0.25">
      <c r="A4" s="235" t="s">
        <v>15</v>
      </c>
      <c r="B4" s="6" t="s">
        <v>16</v>
      </c>
      <c r="C4" s="260">
        <v>31</v>
      </c>
      <c r="D4" s="261" t="s">
        <v>117</v>
      </c>
      <c r="E4" s="262">
        <v>60</v>
      </c>
      <c r="F4" s="263">
        <v>6.07</v>
      </c>
      <c r="G4" s="7">
        <v>67</v>
      </c>
      <c r="H4" s="7">
        <v>1.54</v>
      </c>
      <c r="I4" s="7">
        <v>4.51</v>
      </c>
      <c r="J4" s="8">
        <v>4.96</v>
      </c>
    </row>
    <row r="5" spans="1:10" s="1" customFormat="1" x14ac:dyDescent="0.25">
      <c r="A5" s="236"/>
      <c r="B5" s="9" t="s">
        <v>18</v>
      </c>
      <c r="C5" s="114">
        <v>253</v>
      </c>
      <c r="D5" s="115" t="s">
        <v>55</v>
      </c>
      <c r="E5" s="116">
        <v>200</v>
      </c>
      <c r="F5" s="117">
        <v>45.85</v>
      </c>
      <c r="G5" s="10">
        <v>307</v>
      </c>
      <c r="H5" s="10">
        <v>19.57</v>
      </c>
      <c r="I5" s="10">
        <v>23.73</v>
      </c>
      <c r="J5" s="11">
        <v>3.61</v>
      </c>
    </row>
    <row r="6" spans="1:10" s="1" customFormat="1" x14ac:dyDescent="0.25">
      <c r="A6" s="236"/>
      <c r="B6" s="13" t="s">
        <v>111</v>
      </c>
      <c r="C6" s="96">
        <v>108</v>
      </c>
      <c r="D6" s="115" t="s">
        <v>37</v>
      </c>
      <c r="E6" s="116">
        <v>30</v>
      </c>
      <c r="F6" s="117">
        <v>2.59</v>
      </c>
      <c r="G6" s="10">
        <v>72</v>
      </c>
      <c r="H6" s="10">
        <v>3.4</v>
      </c>
      <c r="I6" s="10">
        <v>0.64</v>
      </c>
      <c r="J6" s="11">
        <v>14.8</v>
      </c>
    </row>
    <row r="7" spans="1:10" s="1" customFormat="1" x14ac:dyDescent="0.25">
      <c r="A7" s="236"/>
      <c r="B7" s="13" t="s">
        <v>29</v>
      </c>
      <c r="C7" s="114">
        <v>514</v>
      </c>
      <c r="D7" s="115" t="s">
        <v>72</v>
      </c>
      <c r="E7" s="116">
        <v>200</v>
      </c>
      <c r="F7" s="117">
        <v>10.02</v>
      </c>
      <c r="G7" s="10">
        <v>94</v>
      </c>
      <c r="H7" s="10">
        <v>2.9</v>
      </c>
      <c r="I7" s="10">
        <v>3.07</v>
      </c>
      <c r="J7" s="11">
        <v>13.63</v>
      </c>
    </row>
    <row r="8" spans="1:10" s="1" customFormat="1" ht="15.75" thickBot="1" x14ac:dyDescent="0.3">
      <c r="A8" s="240"/>
      <c r="B8" s="44" t="s">
        <v>38</v>
      </c>
      <c r="C8" s="110">
        <v>118</v>
      </c>
      <c r="D8" s="111" t="s">
        <v>104</v>
      </c>
      <c r="E8" s="112">
        <v>118</v>
      </c>
      <c r="F8" s="113">
        <v>21.49</v>
      </c>
      <c r="G8" s="33">
        <v>125</v>
      </c>
      <c r="H8" s="33">
        <v>1.96</v>
      </c>
      <c r="I8" s="33">
        <v>0.66</v>
      </c>
      <c r="J8" s="34">
        <v>27.3</v>
      </c>
    </row>
    <row r="9" spans="1:10" s="1" customFormat="1" ht="16.5" customHeight="1" x14ac:dyDescent="0.25">
      <c r="A9" s="235" t="s">
        <v>20</v>
      </c>
      <c r="B9" s="6" t="s">
        <v>21</v>
      </c>
      <c r="C9" s="260">
        <v>104</v>
      </c>
      <c r="D9" s="261" t="s">
        <v>56</v>
      </c>
      <c r="E9" s="262">
        <v>200</v>
      </c>
      <c r="F9" s="263">
        <v>9.4600000000000009</v>
      </c>
      <c r="G9" s="7">
        <v>156</v>
      </c>
      <c r="H9" s="7">
        <v>11</v>
      </c>
      <c r="I9" s="7">
        <v>11.48</v>
      </c>
      <c r="J9" s="8">
        <v>8.8000000000000007</v>
      </c>
    </row>
    <row r="10" spans="1:10" s="1" customFormat="1" x14ac:dyDescent="0.25">
      <c r="A10" s="236"/>
      <c r="B10" s="9" t="s">
        <v>22</v>
      </c>
      <c r="C10" s="114">
        <v>460</v>
      </c>
      <c r="D10" s="115" t="s">
        <v>57</v>
      </c>
      <c r="E10" s="116">
        <v>90</v>
      </c>
      <c r="F10" s="117">
        <v>32.68</v>
      </c>
      <c r="G10" s="10">
        <v>180</v>
      </c>
      <c r="H10" s="10">
        <v>25.29</v>
      </c>
      <c r="I10" s="10">
        <v>5.22</v>
      </c>
      <c r="J10" s="11">
        <v>10.77</v>
      </c>
    </row>
    <row r="11" spans="1:10" s="1" customFormat="1" x14ac:dyDescent="0.25">
      <c r="A11" s="236"/>
      <c r="B11" s="9" t="s">
        <v>23</v>
      </c>
      <c r="C11" s="114">
        <v>139</v>
      </c>
      <c r="D11" s="115" t="s">
        <v>24</v>
      </c>
      <c r="E11" s="116">
        <v>150</v>
      </c>
      <c r="F11" s="117">
        <v>15.32</v>
      </c>
      <c r="G11" s="10">
        <v>109</v>
      </c>
      <c r="H11" s="10">
        <v>3.42</v>
      </c>
      <c r="I11" s="10">
        <v>4.57</v>
      </c>
      <c r="J11" s="11">
        <v>13.6</v>
      </c>
    </row>
    <row r="12" spans="1:10" s="1" customFormat="1" x14ac:dyDescent="0.25">
      <c r="A12" s="236"/>
      <c r="B12" s="9" t="s">
        <v>29</v>
      </c>
      <c r="C12" s="114">
        <v>430</v>
      </c>
      <c r="D12" s="115" t="s">
        <v>28</v>
      </c>
      <c r="E12" s="116">
        <v>180</v>
      </c>
      <c r="F12" s="117">
        <v>1.27</v>
      </c>
      <c r="G12" s="10">
        <v>56</v>
      </c>
      <c r="H12" s="10">
        <v>0.19</v>
      </c>
      <c r="I12" s="10">
        <v>0.04</v>
      </c>
      <c r="J12" s="11">
        <v>13.66</v>
      </c>
    </row>
    <row r="13" spans="1:10" s="1" customFormat="1" ht="15.75" thickBot="1" x14ac:dyDescent="0.3">
      <c r="A13" s="237"/>
      <c r="B13" s="24" t="s">
        <v>26</v>
      </c>
      <c r="C13" s="118">
        <v>116</v>
      </c>
      <c r="D13" s="119" t="s">
        <v>27</v>
      </c>
      <c r="E13" s="120">
        <v>30</v>
      </c>
      <c r="F13" s="121">
        <v>1.27</v>
      </c>
      <c r="G13" s="15">
        <v>58</v>
      </c>
      <c r="H13" s="15">
        <v>2.31</v>
      </c>
      <c r="I13" s="15">
        <v>0.42</v>
      </c>
      <c r="J13" s="16">
        <v>11.22</v>
      </c>
    </row>
    <row r="14" spans="1:10" x14ac:dyDescent="0.25">
      <c r="F14" s="38"/>
    </row>
    <row r="15" spans="1:10" x14ac:dyDescent="0.25">
      <c r="F15" s="3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"/>
  <sheetViews>
    <sheetView workbookViewId="0">
      <selection activeCell="D25" sqref="D25"/>
    </sheetView>
  </sheetViews>
  <sheetFormatPr defaultRowHeight="15.75" customHeight="1" x14ac:dyDescent="0.25"/>
  <cols>
    <col min="1" max="1" width="13.28515625" style="29" customWidth="1"/>
    <col min="2" max="2" width="20.5703125" style="29" customWidth="1"/>
    <col min="3" max="3" width="8.7109375" style="30" customWidth="1"/>
    <col min="4" max="4" width="57.42578125" style="29" customWidth="1"/>
    <col min="5" max="5" width="12.7109375" style="29" customWidth="1"/>
    <col min="6" max="6" width="12.7109375" style="31" customWidth="1"/>
    <col min="7" max="10" width="12.7109375" style="29" customWidth="1"/>
    <col min="11" max="16384" width="9.140625" style="29"/>
  </cols>
  <sheetData>
    <row r="1" spans="1:10" s="1" customFormat="1" ht="15.75" customHeight="1" x14ac:dyDescent="0.25">
      <c r="A1" s="1" t="s">
        <v>0</v>
      </c>
      <c r="B1" s="306" t="s">
        <v>1</v>
      </c>
      <c r="C1" s="307"/>
      <c r="D1" s="308"/>
      <c r="E1" s="1" t="s">
        <v>2</v>
      </c>
      <c r="F1" s="2" t="s">
        <v>3</v>
      </c>
      <c r="I1" s="1" t="s">
        <v>4</v>
      </c>
      <c r="J1" s="3">
        <v>6</v>
      </c>
    </row>
    <row r="2" spans="1:10" s="1" customFormat="1" ht="15.75" customHeight="1" thickBot="1" x14ac:dyDescent="0.3">
      <c r="C2" s="4"/>
    </row>
    <row r="3" spans="1:10" s="1" customFormat="1" ht="15.75" customHeight="1" thickBot="1" x14ac:dyDescent="0.3">
      <c r="A3" s="41" t="s">
        <v>5</v>
      </c>
      <c r="B3" s="42" t="s">
        <v>6</v>
      </c>
      <c r="C3" s="42" t="s">
        <v>7</v>
      </c>
      <c r="D3" s="42" t="s">
        <v>8</v>
      </c>
      <c r="E3" s="42" t="s">
        <v>9</v>
      </c>
      <c r="F3" s="42" t="s">
        <v>10</v>
      </c>
      <c r="G3" s="42" t="s">
        <v>11</v>
      </c>
      <c r="H3" s="42" t="s">
        <v>12</v>
      </c>
      <c r="I3" s="42" t="s">
        <v>13</v>
      </c>
      <c r="J3" s="43" t="s">
        <v>14</v>
      </c>
    </row>
    <row r="4" spans="1:10" s="1" customFormat="1" ht="15.75" customHeight="1" x14ac:dyDescent="0.25">
      <c r="A4" s="235" t="s">
        <v>15</v>
      </c>
      <c r="B4" s="6" t="s">
        <v>16</v>
      </c>
      <c r="C4" s="122">
        <v>762</v>
      </c>
      <c r="D4" s="123" t="s">
        <v>105</v>
      </c>
      <c r="E4" s="124">
        <v>44</v>
      </c>
      <c r="F4" s="125">
        <v>4.26</v>
      </c>
      <c r="G4" s="7">
        <v>4</v>
      </c>
      <c r="H4" s="7">
        <v>0.32</v>
      </c>
      <c r="I4" s="7">
        <v>0.04</v>
      </c>
      <c r="J4" s="8">
        <v>0.64</v>
      </c>
    </row>
    <row r="5" spans="1:10" s="1" customFormat="1" ht="15.75" customHeight="1" x14ac:dyDescent="0.25">
      <c r="A5" s="236"/>
      <c r="B5" s="9" t="s">
        <v>18</v>
      </c>
      <c r="C5" s="96">
        <v>243</v>
      </c>
      <c r="D5" s="97" t="s">
        <v>59</v>
      </c>
      <c r="E5" s="98">
        <v>100</v>
      </c>
      <c r="F5" s="99">
        <v>39.1</v>
      </c>
      <c r="G5" s="10">
        <v>298</v>
      </c>
      <c r="H5" s="10">
        <v>10.09</v>
      </c>
      <c r="I5" s="10">
        <v>28.27</v>
      </c>
      <c r="J5" s="11">
        <v>0.45</v>
      </c>
    </row>
    <row r="6" spans="1:10" s="1" customFormat="1" ht="15.75" customHeight="1" x14ac:dyDescent="0.25">
      <c r="A6" s="236"/>
      <c r="B6" s="9" t="s">
        <v>23</v>
      </c>
      <c r="C6" s="96">
        <v>312</v>
      </c>
      <c r="D6" s="97" t="s">
        <v>48</v>
      </c>
      <c r="E6" s="98">
        <v>150</v>
      </c>
      <c r="F6" s="99">
        <v>9.98</v>
      </c>
      <c r="G6" s="10">
        <v>134</v>
      </c>
      <c r="H6" s="10">
        <v>3.34</v>
      </c>
      <c r="I6" s="10">
        <v>3.49</v>
      </c>
      <c r="J6" s="11">
        <v>22.11</v>
      </c>
    </row>
    <row r="7" spans="1:10" s="1" customFormat="1" ht="15.75" customHeight="1" x14ac:dyDescent="0.25">
      <c r="A7" s="236"/>
      <c r="B7" s="13" t="s">
        <v>29</v>
      </c>
      <c r="C7" s="96">
        <v>430</v>
      </c>
      <c r="D7" s="97" t="s">
        <v>28</v>
      </c>
      <c r="E7" s="98">
        <v>200</v>
      </c>
      <c r="F7" s="99">
        <v>1.37</v>
      </c>
      <c r="G7" s="10">
        <v>56</v>
      </c>
      <c r="H7" s="10">
        <v>0.19</v>
      </c>
      <c r="I7" s="10">
        <v>0.04</v>
      </c>
      <c r="J7" s="11">
        <v>13.66</v>
      </c>
    </row>
    <row r="8" spans="1:10" s="1" customFormat="1" ht="15.75" customHeight="1" x14ac:dyDescent="0.25">
      <c r="A8" s="236"/>
      <c r="B8" s="13" t="s">
        <v>111</v>
      </c>
      <c r="C8" s="96">
        <v>108</v>
      </c>
      <c r="D8" s="97" t="s">
        <v>37</v>
      </c>
      <c r="E8" s="98">
        <v>40</v>
      </c>
      <c r="F8" s="99">
        <v>3.44</v>
      </c>
      <c r="G8" s="10">
        <v>72</v>
      </c>
      <c r="H8" s="10">
        <v>3.4</v>
      </c>
      <c r="I8" s="10">
        <v>0.64</v>
      </c>
      <c r="J8" s="11">
        <v>14.8</v>
      </c>
    </row>
    <row r="9" spans="1:10" s="1" customFormat="1" ht="15.75" customHeight="1" x14ac:dyDescent="0.25">
      <c r="A9" s="236"/>
      <c r="B9" s="13" t="s">
        <v>38</v>
      </c>
      <c r="C9" s="96">
        <v>118</v>
      </c>
      <c r="D9" s="97" t="s">
        <v>107</v>
      </c>
      <c r="E9" s="98">
        <v>125</v>
      </c>
      <c r="F9" s="99">
        <v>22.83</v>
      </c>
      <c r="G9" s="10">
        <v>125</v>
      </c>
      <c r="H9" s="10">
        <v>1.96</v>
      </c>
      <c r="I9" s="10">
        <v>0.66</v>
      </c>
      <c r="J9" s="11">
        <v>27.3</v>
      </c>
    </row>
    <row r="10" spans="1:10" s="1" customFormat="1" ht="15.75" customHeight="1" thickBot="1" x14ac:dyDescent="0.3">
      <c r="A10" s="237"/>
      <c r="B10" s="14" t="s">
        <v>110</v>
      </c>
      <c r="C10" s="92">
        <v>114</v>
      </c>
      <c r="D10" s="93" t="s">
        <v>60</v>
      </c>
      <c r="E10" s="94">
        <v>18</v>
      </c>
      <c r="F10" s="95">
        <v>5.04</v>
      </c>
      <c r="G10" s="15">
        <v>321</v>
      </c>
      <c r="H10" s="15">
        <v>0.1</v>
      </c>
      <c r="I10" s="15">
        <v>0</v>
      </c>
      <c r="J10" s="16">
        <v>79.400000000000006</v>
      </c>
    </row>
    <row r="11" spans="1:10" s="1" customFormat="1" ht="15.75" customHeight="1" x14ac:dyDescent="0.25">
      <c r="A11" s="238" t="s">
        <v>20</v>
      </c>
      <c r="B11" s="17" t="s">
        <v>21</v>
      </c>
      <c r="C11" s="231">
        <v>99</v>
      </c>
      <c r="D11" s="232" t="s">
        <v>61</v>
      </c>
      <c r="E11" s="233">
        <v>200</v>
      </c>
      <c r="F11" s="234">
        <v>7.95</v>
      </c>
      <c r="G11" s="18">
        <v>74</v>
      </c>
      <c r="H11" s="18">
        <v>1.89</v>
      </c>
      <c r="I11" s="18">
        <v>3.34</v>
      </c>
      <c r="J11" s="19">
        <v>9.1999999999999993</v>
      </c>
    </row>
    <row r="12" spans="1:10" s="1" customFormat="1" ht="15.75" customHeight="1" x14ac:dyDescent="0.25">
      <c r="A12" s="236"/>
      <c r="B12" s="9" t="s">
        <v>22</v>
      </c>
      <c r="C12" s="96">
        <v>329</v>
      </c>
      <c r="D12" s="97" t="s">
        <v>62</v>
      </c>
      <c r="E12" s="98">
        <v>260</v>
      </c>
      <c r="F12" s="99">
        <v>45.12</v>
      </c>
      <c r="G12" s="10">
        <v>387</v>
      </c>
      <c r="H12" s="10">
        <v>24.59</v>
      </c>
      <c r="I12" s="10">
        <v>22.29</v>
      </c>
      <c r="J12" s="11">
        <v>21.97</v>
      </c>
    </row>
    <row r="13" spans="1:10" s="1" customFormat="1" ht="15.75" customHeight="1" x14ac:dyDescent="0.25">
      <c r="A13" s="236"/>
      <c r="B13" s="9" t="s">
        <v>34</v>
      </c>
      <c r="C13" s="96">
        <v>395</v>
      </c>
      <c r="D13" s="97" t="s">
        <v>58</v>
      </c>
      <c r="E13" s="98">
        <v>200</v>
      </c>
      <c r="F13" s="99">
        <v>5.24</v>
      </c>
      <c r="G13" s="10">
        <v>98</v>
      </c>
      <c r="H13" s="10">
        <v>0.1</v>
      </c>
      <c r="I13" s="10">
        <v>0.1</v>
      </c>
      <c r="J13" s="11">
        <v>24.29</v>
      </c>
    </row>
    <row r="14" spans="1:10" s="1" customFormat="1" ht="15.75" customHeight="1" thickBot="1" x14ac:dyDescent="0.3">
      <c r="A14" s="237"/>
      <c r="B14" s="24" t="s">
        <v>26</v>
      </c>
      <c r="C14" s="92">
        <v>116</v>
      </c>
      <c r="D14" s="93" t="s">
        <v>27</v>
      </c>
      <c r="E14" s="94">
        <v>40</v>
      </c>
      <c r="F14" s="95">
        <v>1.69</v>
      </c>
      <c r="G14" s="15">
        <v>81</v>
      </c>
      <c r="H14" s="15">
        <v>3.08</v>
      </c>
      <c r="I14" s="15">
        <v>0.56000000000000005</v>
      </c>
      <c r="J14" s="16">
        <v>14.96</v>
      </c>
    </row>
    <row r="15" spans="1:10" ht="15.75" customHeight="1" x14ac:dyDescent="0.25">
      <c r="F15" s="38"/>
    </row>
    <row r="16" spans="1:10" ht="15.75" customHeight="1" x14ac:dyDescent="0.25">
      <c r="F16" s="3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7"/>
  <sheetViews>
    <sheetView workbookViewId="0">
      <selection activeCell="H29" sqref="H29"/>
    </sheetView>
  </sheetViews>
  <sheetFormatPr defaultRowHeight="15" x14ac:dyDescent="0.25"/>
  <cols>
    <col min="1" max="1" width="12.140625" style="286" bestFit="1" customWidth="1"/>
    <col min="2" max="2" width="15.7109375" style="286" bestFit="1" customWidth="1"/>
    <col min="3" max="3" width="9.42578125" style="30" bestFit="1" customWidth="1"/>
    <col min="4" max="4" width="42.42578125" style="286" customWidth="1"/>
    <col min="5" max="5" width="14" style="29" customWidth="1"/>
    <col min="6" max="6" width="14" style="31" customWidth="1"/>
    <col min="7" max="10" width="14" style="29" customWidth="1"/>
    <col min="11" max="16384" width="9.140625" style="29"/>
  </cols>
  <sheetData>
    <row r="1" spans="1:10" s="1" customFormat="1" x14ac:dyDescent="0.25">
      <c r="A1" s="278" t="s">
        <v>0</v>
      </c>
      <c r="B1" s="306" t="s">
        <v>1</v>
      </c>
      <c r="C1" s="307"/>
      <c r="D1" s="308"/>
      <c r="E1" s="1" t="s">
        <v>2</v>
      </c>
      <c r="F1" s="2" t="s">
        <v>3</v>
      </c>
      <c r="I1" s="1" t="s">
        <v>4</v>
      </c>
      <c r="J1" s="3">
        <v>7</v>
      </c>
    </row>
    <row r="2" spans="1:10" s="1" customFormat="1" ht="15.75" thickBot="1" x14ac:dyDescent="0.3">
      <c r="A2" s="278"/>
      <c r="B2" s="278"/>
      <c r="C2" s="4"/>
      <c r="D2" s="278"/>
    </row>
    <row r="3" spans="1:10" s="1" customFormat="1" ht="15.75" thickBot="1" x14ac:dyDescent="0.3">
      <c r="A3" s="287" t="s">
        <v>5</v>
      </c>
      <c r="B3" s="279" t="s">
        <v>6</v>
      </c>
      <c r="C3" s="42" t="s">
        <v>7</v>
      </c>
      <c r="D3" s="279" t="s">
        <v>8</v>
      </c>
      <c r="E3" s="42" t="s">
        <v>9</v>
      </c>
      <c r="F3" s="42" t="s">
        <v>10</v>
      </c>
      <c r="G3" s="42" t="s">
        <v>11</v>
      </c>
      <c r="H3" s="42" t="s">
        <v>12</v>
      </c>
      <c r="I3" s="42" t="s">
        <v>13</v>
      </c>
      <c r="J3" s="43" t="s">
        <v>14</v>
      </c>
    </row>
    <row r="4" spans="1:10" s="1" customFormat="1" x14ac:dyDescent="0.25">
      <c r="A4" s="287" t="s">
        <v>15</v>
      </c>
      <c r="B4" s="280" t="s">
        <v>16</v>
      </c>
      <c r="C4" s="276">
        <v>786</v>
      </c>
      <c r="D4" s="280" t="s">
        <v>118</v>
      </c>
      <c r="E4" s="276">
        <v>60</v>
      </c>
      <c r="F4" s="276">
        <v>5.23</v>
      </c>
      <c r="G4" s="276">
        <v>40</v>
      </c>
      <c r="H4" s="276">
        <v>0.97</v>
      </c>
      <c r="I4" s="276">
        <v>2.17</v>
      </c>
      <c r="J4" s="277">
        <v>4.0999999999999996</v>
      </c>
    </row>
    <row r="5" spans="1:10" s="1" customFormat="1" x14ac:dyDescent="0.25">
      <c r="A5" s="288"/>
      <c r="B5" s="281" t="s">
        <v>114</v>
      </c>
      <c r="C5" s="126">
        <v>209</v>
      </c>
      <c r="D5" s="127" t="s">
        <v>42</v>
      </c>
      <c r="E5" s="128">
        <v>40</v>
      </c>
      <c r="F5" s="73">
        <v>13.7</v>
      </c>
      <c r="G5" s="10">
        <v>63</v>
      </c>
      <c r="H5" s="10">
        <v>5.08</v>
      </c>
      <c r="I5" s="10">
        <v>4.5999999999999996</v>
      </c>
      <c r="J5" s="11">
        <v>0.28000000000000003</v>
      </c>
    </row>
    <row r="6" spans="1:10" s="1" customFormat="1" x14ac:dyDescent="0.25">
      <c r="A6" s="288"/>
      <c r="B6" s="281" t="s">
        <v>18</v>
      </c>
      <c r="C6" s="126">
        <v>221</v>
      </c>
      <c r="D6" s="127" t="s">
        <v>119</v>
      </c>
      <c r="E6" s="128">
        <v>200</v>
      </c>
      <c r="F6" s="73">
        <v>19.28</v>
      </c>
      <c r="G6" s="10">
        <v>266</v>
      </c>
      <c r="H6" s="10">
        <v>7.97</v>
      </c>
      <c r="I6" s="10">
        <v>8.27</v>
      </c>
      <c r="J6" s="11">
        <v>39.869999999999997</v>
      </c>
    </row>
    <row r="7" spans="1:10" s="1" customFormat="1" x14ac:dyDescent="0.25">
      <c r="A7" s="288"/>
      <c r="B7" s="282" t="s">
        <v>29</v>
      </c>
      <c r="C7" s="126">
        <v>382</v>
      </c>
      <c r="D7" s="127" t="s">
        <v>30</v>
      </c>
      <c r="E7" s="128">
        <v>200</v>
      </c>
      <c r="F7" s="73">
        <v>15.27</v>
      </c>
      <c r="G7" s="10">
        <v>119</v>
      </c>
      <c r="H7" s="10">
        <v>4.08</v>
      </c>
      <c r="I7" s="10">
        <v>3.54</v>
      </c>
      <c r="J7" s="11">
        <v>17.579999999999998</v>
      </c>
    </row>
    <row r="8" spans="1:10" s="1" customFormat="1" x14ac:dyDescent="0.25">
      <c r="A8" s="288"/>
      <c r="B8" s="281" t="s">
        <v>111</v>
      </c>
      <c r="C8" s="126">
        <v>108</v>
      </c>
      <c r="D8" s="127" t="s">
        <v>37</v>
      </c>
      <c r="E8" s="128">
        <v>40</v>
      </c>
      <c r="F8" s="73">
        <v>3.44</v>
      </c>
      <c r="G8" s="10">
        <v>72</v>
      </c>
      <c r="H8" s="10">
        <v>3.4</v>
      </c>
      <c r="I8" s="10">
        <v>0.64</v>
      </c>
      <c r="J8" s="11">
        <v>14.8</v>
      </c>
    </row>
    <row r="9" spans="1:10" s="1" customFormat="1" ht="15" customHeight="1" thickBot="1" x14ac:dyDescent="0.3">
      <c r="A9" s="289"/>
      <c r="B9" s="283" t="s">
        <v>25</v>
      </c>
      <c r="C9" s="131">
        <v>402</v>
      </c>
      <c r="D9" s="129" t="s">
        <v>108</v>
      </c>
      <c r="E9" s="241">
        <v>200</v>
      </c>
      <c r="F9" s="130">
        <v>29.1</v>
      </c>
      <c r="G9" s="33">
        <v>73</v>
      </c>
      <c r="H9" s="33">
        <v>2.9</v>
      </c>
      <c r="I9" s="33">
        <v>2.8</v>
      </c>
      <c r="J9" s="34">
        <v>10.5</v>
      </c>
    </row>
    <row r="10" spans="1:10" s="1" customFormat="1" x14ac:dyDescent="0.25">
      <c r="A10" s="290" t="s">
        <v>20</v>
      </c>
      <c r="B10" s="284" t="s">
        <v>16</v>
      </c>
      <c r="C10" s="134">
        <v>72</v>
      </c>
      <c r="D10" s="135" t="s">
        <v>100</v>
      </c>
      <c r="E10" s="136">
        <v>60</v>
      </c>
      <c r="F10" s="137">
        <v>5.38</v>
      </c>
      <c r="G10" s="7">
        <v>71</v>
      </c>
      <c r="H10" s="7">
        <v>0.93</v>
      </c>
      <c r="I10" s="7">
        <v>5.34</v>
      </c>
      <c r="J10" s="8">
        <v>4.59</v>
      </c>
    </row>
    <row r="11" spans="1:10" s="1" customFormat="1" x14ac:dyDescent="0.25">
      <c r="A11" s="288"/>
      <c r="B11" s="281" t="s">
        <v>21</v>
      </c>
      <c r="C11" s="126">
        <v>84</v>
      </c>
      <c r="D11" s="127" t="s">
        <v>63</v>
      </c>
      <c r="E11" s="128">
        <v>200</v>
      </c>
      <c r="F11" s="73">
        <v>10.66</v>
      </c>
      <c r="G11" s="10">
        <v>102</v>
      </c>
      <c r="H11" s="10">
        <v>2.85</v>
      </c>
      <c r="I11" s="10">
        <v>4.0999999999999996</v>
      </c>
      <c r="J11" s="11">
        <v>11.34</v>
      </c>
    </row>
    <row r="12" spans="1:10" s="1" customFormat="1" x14ac:dyDescent="0.25">
      <c r="A12" s="288"/>
      <c r="B12" s="281" t="s">
        <v>22</v>
      </c>
      <c r="C12" s="126">
        <v>261</v>
      </c>
      <c r="D12" s="127" t="s">
        <v>64</v>
      </c>
      <c r="E12" s="128">
        <v>90</v>
      </c>
      <c r="F12" s="73">
        <v>29.84</v>
      </c>
      <c r="G12" s="10">
        <v>166</v>
      </c>
      <c r="H12" s="10">
        <v>12.24</v>
      </c>
      <c r="I12" s="10">
        <v>10.07</v>
      </c>
      <c r="J12" s="11">
        <v>6.55</v>
      </c>
    </row>
    <row r="13" spans="1:10" s="1" customFormat="1" x14ac:dyDescent="0.25">
      <c r="A13" s="288"/>
      <c r="B13" s="281" t="s">
        <v>23</v>
      </c>
      <c r="C13" s="126">
        <v>203</v>
      </c>
      <c r="D13" s="127" t="s">
        <v>41</v>
      </c>
      <c r="E13" s="128">
        <v>150</v>
      </c>
      <c r="F13" s="73">
        <v>5.44</v>
      </c>
      <c r="G13" s="10">
        <v>175</v>
      </c>
      <c r="H13" s="10">
        <v>5.0999999999999996</v>
      </c>
      <c r="I13" s="10">
        <v>2.56</v>
      </c>
      <c r="J13" s="11">
        <v>175</v>
      </c>
    </row>
    <row r="14" spans="1:10" s="1" customFormat="1" x14ac:dyDescent="0.25">
      <c r="A14" s="288"/>
      <c r="B14" s="281" t="s">
        <v>34</v>
      </c>
      <c r="C14" s="71">
        <v>388</v>
      </c>
      <c r="D14" s="127" t="s">
        <v>76</v>
      </c>
      <c r="E14" s="128">
        <v>200</v>
      </c>
      <c r="F14" s="73">
        <v>6.99</v>
      </c>
      <c r="G14" s="10">
        <v>88</v>
      </c>
      <c r="H14" s="10">
        <v>0.68</v>
      </c>
      <c r="I14" s="10">
        <v>0.28000000000000003</v>
      </c>
      <c r="J14" s="11">
        <v>20.76</v>
      </c>
    </row>
    <row r="15" spans="1:10" s="1" customFormat="1" ht="15.75" thickBot="1" x14ac:dyDescent="0.3">
      <c r="A15" s="291"/>
      <c r="B15" s="285" t="s">
        <v>26</v>
      </c>
      <c r="C15" s="92">
        <v>116</v>
      </c>
      <c r="D15" s="133" t="s">
        <v>27</v>
      </c>
      <c r="E15" s="239">
        <v>40</v>
      </c>
      <c r="F15" s="74">
        <v>1.69</v>
      </c>
      <c r="G15" s="15">
        <v>81</v>
      </c>
      <c r="H15" s="15">
        <v>3.08</v>
      </c>
      <c r="I15" s="15">
        <v>0.56000000000000005</v>
      </c>
      <c r="J15" s="16">
        <v>14.96</v>
      </c>
    </row>
    <row r="16" spans="1:10" x14ac:dyDescent="0.25">
      <c r="F16" s="38"/>
    </row>
    <row r="17" spans="6:6" x14ac:dyDescent="0.25">
      <c r="F17" s="3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7"/>
  <sheetViews>
    <sheetView workbookViewId="0">
      <selection activeCell="E4" sqref="E4:J9"/>
    </sheetView>
  </sheetViews>
  <sheetFormatPr defaultRowHeight="15" x14ac:dyDescent="0.25"/>
  <cols>
    <col min="1" max="1" width="12.140625" style="29" customWidth="1"/>
    <col min="2" max="2" width="17.85546875" style="29" customWidth="1"/>
    <col min="3" max="3" width="10.5703125" style="30" customWidth="1"/>
    <col min="4" max="4" width="59.85546875" style="29" customWidth="1"/>
    <col min="5" max="5" width="14.140625" style="29" customWidth="1"/>
    <col min="6" max="6" width="14.140625" style="31" customWidth="1"/>
    <col min="7" max="10" width="14.140625" style="29" customWidth="1"/>
    <col min="11" max="16384" width="9.140625" style="29"/>
  </cols>
  <sheetData>
    <row r="1" spans="1:10" s="1" customFormat="1" x14ac:dyDescent="0.25">
      <c r="A1" s="1" t="s">
        <v>0</v>
      </c>
      <c r="B1" s="306" t="s">
        <v>1</v>
      </c>
      <c r="C1" s="307"/>
      <c r="D1" s="308"/>
      <c r="E1" s="1" t="s">
        <v>2</v>
      </c>
      <c r="F1" s="2" t="s">
        <v>3</v>
      </c>
      <c r="I1" s="1" t="s">
        <v>4</v>
      </c>
      <c r="J1" s="3">
        <v>8</v>
      </c>
    </row>
    <row r="2" spans="1:10" s="1" customFormat="1" ht="15.75" thickBot="1" x14ac:dyDescent="0.3">
      <c r="C2" s="4"/>
    </row>
    <row r="3" spans="1:10" s="1" customFormat="1" ht="15.75" thickBot="1" x14ac:dyDescent="0.3">
      <c r="A3" s="41" t="s">
        <v>5</v>
      </c>
      <c r="B3" s="42" t="s">
        <v>6</v>
      </c>
      <c r="C3" s="42" t="s">
        <v>7</v>
      </c>
      <c r="D3" s="42" t="s">
        <v>8</v>
      </c>
      <c r="E3" s="42" t="s">
        <v>9</v>
      </c>
      <c r="F3" s="42" t="s">
        <v>10</v>
      </c>
      <c r="G3" s="42" t="s">
        <v>11</v>
      </c>
      <c r="H3" s="42" t="s">
        <v>12</v>
      </c>
      <c r="I3" s="42" t="s">
        <v>13</v>
      </c>
      <c r="J3" s="43" t="s">
        <v>14</v>
      </c>
    </row>
    <row r="4" spans="1:10" s="1" customFormat="1" x14ac:dyDescent="0.25">
      <c r="A4" s="235" t="s">
        <v>15</v>
      </c>
      <c r="B4" s="6" t="s">
        <v>16</v>
      </c>
      <c r="C4" s="134">
        <v>71</v>
      </c>
      <c r="D4" s="135" t="s">
        <v>120</v>
      </c>
      <c r="E4" s="136">
        <v>60</v>
      </c>
      <c r="F4" s="137">
        <v>5.35</v>
      </c>
      <c r="G4" s="7">
        <v>47</v>
      </c>
      <c r="H4" s="7">
        <v>1.31</v>
      </c>
      <c r="I4" s="7">
        <v>1.95</v>
      </c>
      <c r="J4" s="8">
        <v>6.03</v>
      </c>
    </row>
    <row r="5" spans="1:10" s="1" customFormat="1" x14ac:dyDescent="0.25">
      <c r="A5" s="236"/>
      <c r="B5" s="9" t="s">
        <v>23</v>
      </c>
      <c r="C5" s="126">
        <v>175</v>
      </c>
      <c r="D5" s="127" t="s">
        <v>65</v>
      </c>
      <c r="E5" s="128">
        <v>150</v>
      </c>
      <c r="F5" s="73">
        <v>6.63</v>
      </c>
      <c r="G5" s="10">
        <v>134</v>
      </c>
      <c r="H5" s="10">
        <v>3.04</v>
      </c>
      <c r="I5" s="10">
        <v>4.09</v>
      </c>
      <c r="J5" s="11">
        <v>21.33</v>
      </c>
    </row>
    <row r="6" spans="1:10" s="1" customFormat="1" x14ac:dyDescent="0.25">
      <c r="A6" s="236"/>
      <c r="B6" s="9" t="s">
        <v>18</v>
      </c>
      <c r="C6" s="126">
        <v>304</v>
      </c>
      <c r="D6" s="127" t="s">
        <v>31</v>
      </c>
      <c r="E6" s="128">
        <v>90</v>
      </c>
      <c r="F6" s="73">
        <v>36.24</v>
      </c>
      <c r="G6" s="10">
        <v>202</v>
      </c>
      <c r="H6" s="10">
        <v>14.36</v>
      </c>
      <c r="I6" s="10">
        <v>11.39</v>
      </c>
      <c r="J6" s="11">
        <v>10.26</v>
      </c>
    </row>
    <row r="7" spans="1:10" s="1" customFormat="1" x14ac:dyDescent="0.25">
      <c r="A7" s="236"/>
      <c r="B7" s="13" t="s">
        <v>29</v>
      </c>
      <c r="C7" s="126">
        <v>376</v>
      </c>
      <c r="D7" s="127" t="s">
        <v>66</v>
      </c>
      <c r="E7" s="128">
        <v>200</v>
      </c>
      <c r="F7" s="73">
        <v>1.74</v>
      </c>
      <c r="G7" s="10">
        <v>56</v>
      </c>
      <c r="H7" s="10">
        <v>0.13</v>
      </c>
      <c r="I7" s="10">
        <v>0.14000000000000001</v>
      </c>
      <c r="J7" s="11">
        <v>13.64</v>
      </c>
    </row>
    <row r="8" spans="1:10" s="1" customFormat="1" x14ac:dyDescent="0.25">
      <c r="A8" s="236"/>
      <c r="B8" s="13" t="s">
        <v>111</v>
      </c>
      <c r="C8" s="126">
        <v>108</v>
      </c>
      <c r="D8" s="127" t="s">
        <v>37</v>
      </c>
      <c r="E8" s="128">
        <v>30</v>
      </c>
      <c r="F8" s="73">
        <v>2.58</v>
      </c>
      <c r="G8" s="10">
        <v>72</v>
      </c>
      <c r="H8" s="10">
        <v>3.4</v>
      </c>
      <c r="I8" s="10">
        <v>0.64</v>
      </c>
      <c r="J8" s="11">
        <v>14.8</v>
      </c>
    </row>
    <row r="9" spans="1:10" s="1" customFormat="1" ht="15.75" thickBot="1" x14ac:dyDescent="0.3">
      <c r="A9" s="237"/>
      <c r="B9" s="14" t="s">
        <v>38</v>
      </c>
      <c r="C9" s="132">
        <v>118</v>
      </c>
      <c r="D9" s="51" t="s">
        <v>109</v>
      </c>
      <c r="E9" s="52">
        <v>181</v>
      </c>
      <c r="F9" s="52">
        <v>33.479999999999997</v>
      </c>
      <c r="G9" s="15">
        <v>76</v>
      </c>
      <c r="H9" s="15">
        <v>0.6</v>
      </c>
      <c r="I9" s="15">
        <v>0.45</v>
      </c>
      <c r="J9" s="16">
        <v>14.8</v>
      </c>
    </row>
    <row r="10" spans="1:10" s="1" customFormat="1" x14ac:dyDescent="0.25">
      <c r="A10" s="238" t="s">
        <v>20</v>
      </c>
      <c r="B10" s="17" t="s">
        <v>21</v>
      </c>
      <c r="C10" s="265">
        <v>113</v>
      </c>
      <c r="D10" s="266" t="s">
        <v>67</v>
      </c>
      <c r="E10" s="267">
        <v>200</v>
      </c>
      <c r="F10" s="268">
        <v>5.79</v>
      </c>
      <c r="G10" s="18">
        <v>89</v>
      </c>
      <c r="H10" s="18">
        <v>4.16</v>
      </c>
      <c r="I10" s="18">
        <v>2.95</v>
      </c>
      <c r="J10" s="19">
        <v>11.38</v>
      </c>
    </row>
    <row r="11" spans="1:10" s="1" customFormat="1" x14ac:dyDescent="0.25">
      <c r="A11" s="236"/>
      <c r="B11" s="9" t="s">
        <v>22</v>
      </c>
      <c r="C11" s="126">
        <v>293</v>
      </c>
      <c r="D11" s="138" t="s">
        <v>68</v>
      </c>
      <c r="E11" s="128">
        <v>90</v>
      </c>
      <c r="F11" s="73">
        <v>36.39</v>
      </c>
      <c r="G11" s="10">
        <v>172</v>
      </c>
      <c r="H11" s="10">
        <v>20.23</v>
      </c>
      <c r="I11" s="10">
        <v>10.07</v>
      </c>
      <c r="J11" s="11">
        <v>172</v>
      </c>
    </row>
    <row r="12" spans="1:10" s="1" customFormat="1" x14ac:dyDescent="0.25">
      <c r="A12" s="236"/>
      <c r="B12" s="9" t="s">
        <v>23</v>
      </c>
      <c r="C12" s="126">
        <v>139</v>
      </c>
      <c r="D12" s="138" t="s">
        <v>24</v>
      </c>
      <c r="E12" s="128">
        <v>150</v>
      </c>
      <c r="F12" s="73">
        <v>15.31</v>
      </c>
      <c r="G12" s="10">
        <v>109</v>
      </c>
      <c r="H12" s="10">
        <v>3.42</v>
      </c>
      <c r="I12" s="10">
        <v>4.57</v>
      </c>
      <c r="J12" s="11">
        <v>13.6</v>
      </c>
    </row>
    <row r="13" spans="1:10" s="1" customFormat="1" x14ac:dyDescent="0.25">
      <c r="A13" s="236"/>
      <c r="B13" s="9" t="s">
        <v>29</v>
      </c>
      <c r="C13" s="126">
        <v>430</v>
      </c>
      <c r="D13" s="138" t="s">
        <v>28</v>
      </c>
      <c r="E13" s="128">
        <v>200</v>
      </c>
      <c r="F13" s="73">
        <v>1.24</v>
      </c>
      <c r="G13" s="10">
        <v>50</v>
      </c>
      <c r="H13" s="10">
        <v>0.17</v>
      </c>
      <c r="I13" s="10">
        <v>0.04</v>
      </c>
      <c r="J13" s="11">
        <v>12.29</v>
      </c>
    </row>
    <row r="14" spans="1:10" s="1" customFormat="1" ht="15.75" thickBot="1" x14ac:dyDescent="0.3">
      <c r="A14" s="237"/>
      <c r="B14" s="24" t="s">
        <v>26</v>
      </c>
      <c r="C14" s="92">
        <v>116</v>
      </c>
      <c r="D14" s="264" t="s">
        <v>27</v>
      </c>
      <c r="E14" s="239">
        <v>30</v>
      </c>
      <c r="F14" s="74">
        <v>1.27</v>
      </c>
      <c r="G14" s="15">
        <v>101</v>
      </c>
      <c r="H14" s="15">
        <v>3.85</v>
      </c>
      <c r="I14" s="15">
        <v>0.7</v>
      </c>
      <c r="J14" s="16">
        <v>18.7</v>
      </c>
    </row>
    <row r="15" spans="1:10" x14ac:dyDescent="0.25">
      <c r="F15" s="29"/>
    </row>
    <row r="16" spans="1:10" x14ac:dyDescent="0.25">
      <c r="F16" s="29"/>
    </row>
    <row r="17" spans="6:6" x14ac:dyDescent="0.25">
      <c r="F17" s="2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20"/>
  <sheetViews>
    <sheetView topLeftCell="C1" workbookViewId="0">
      <selection activeCell="E22" sqref="E22"/>
    </sheetView>
  </sheetViews>
  <sheetFormatPr defaultRowHeight="15" x14ac:dyDescent="0.25"/>
  <cols>
    <col min="1" max="1" width="13.28515625" style="1" customWidth="1"/>
    <col min="2" max="2" width="17.85546875" style="1" customWidth="1"/>
    <col min="3" max="3" width="10.5703125" style="4" customWidth="1"/>
    <col min="4" max="4" width="37.28515625" style="1" customWidth="1"/>
    <col min="5" max="5" width="13.7109375" style="1" customWidth="1"/>
    <col min="6" max="6" width="13.7109375" style="5" customWidth="1"/>
    <col min="7" max="10" width="13.7109375" style="1" customWidth="1"/>
    <col min="11" max="16384" width="9.140625" style="1"/>
  </cols>
  <sheetData>
    <row r="1" spans="1:10" x14ac:dyDescent="0.25">
      <c r="A1" s="1" t="s">
        <v>0</v>
      </c>
      <c r="B1" s="306" t="s">
        <v>1</v>
      </c>
      <c r="C1" s="307"/>
      <c r="D1" s="308"/>
      <c r="E1" s="1" t="s">
        <v>2</v>
      </c>
      <c r="F1" s="2" t="s">
        <v>3</v>
      </c>
      <c r="I1" s="1" t="s">
        <v>4</v>
      </c>
      <c r="J1" s="3">
        <v>9</v>
      </c>
    </row>
    <row r="2" spans="1:10" ht="15.75" thickBot="1" x14ac:dyDescent="0.3">
      <c r="F2" s="1"/>
    </row>
    <row r="3" spans="1:10" ht="15.75" thickBot="1" x14ac:dyDescent="0.3">
      <c r="A3" s="41" t="s">
        <v>5</v>
      </c>
      <c r="B3" s="42" t="s">
        <v>6</v>
      </c>
      <c r="C3" s="42" t="s">
        <v>7</v>
      </c>
      <c r="D3" s="42" t="s">
        <v>8</v>
      </c>
      <c r="E3" s="42" t="s">
        <v>9</v>
      </c>
      <c r="F3" s="42" t="s">
        <v>10</v>
      </c>
      <c r="G3" s="42" t="s">
        <v>11</v>
      </c>
      <c r="H3" s="42" t="s">
        <v>12</v>
      </c>
      <c r="I3" s="42" t="s">
        <v>13</v>
      </c>
      <c r="J3" s="43" t="s">
        <v>14</v>
      </c>
    </row>
    <row r="4" spans="1:10" ht="30" x14ac:dyDescent="0.25">
      <c r="A4" s="235" t="s">
        <v>15</v>
      </c>
      <c r="B4" s="6" t="s">
        <v>18</v>
      </c>
      <c r="C4" s="134">
        <v>223</v>
      </c>
      <c r="D4" s="269" t="s">
        <v>121</v>
      </c>
      <c r="E4" s="270">
        <v>200</v>
      </c>
      <c r="F4" s="271">
        <v>64.91</v>
      </c>
      <c r="G4" s="7">
        <v>362</v>
      </c>
      <c r="H4" s="7">
        <v>29.17</v>
      </c>
      <c r="I4" s="7">
        <v>17.190000000000001</v>
      </c>
      <c r="J4" s="8">
        <v>22.74</v>
      </c>
    </row>
    <row r="5" spans="1:10" x14ac:dyDescent="0.25">
      <c r="A5" s="236"/>
      <c r="B5" s="13" t="s">
        <v>29</v>
      </c>
      <c r="C5" s="126">
        <v>430</v>
      </c>
      <c r="D5" s="141" t="s">
        <v>28</v>
      </c>
      <c r="E5" s="126">
        <v>200</v>
      </c>
      <c r="F5" s="73">
        <v>1.37</v>
      </c>
      <c r="G5" s="10">
        <v>56</v>
      </c>
      <c r="H5" s="10">
        <v>0.19</v>
      </c>
      <c r="I5" s="10">
        <v>0.04</v>
      </c>
      <c r="J5" s="11">
        <v>13.66</v>
      </c>
    </row>
    <row r="6" spans="1:10" x14ac:dyDescent="0.25">
      <c r="A6" s="236"/>
      <c r="B6" s="9" t="s">
        <v>111</v>
      </c>
      <c r="C6" s="126">
        <v>108</v>
      </c>
      <c r="D6" s="139" t="s">
        <v>37</v>
      </c>
      <c r="E6" s="140">
        <v>40</v>
      </c>
      <c r="F6" s="72">
        <v>3.44</v>
      </c>
      <c r="G6" s="10">
        <v>72</v>
      </c>
      <c r="H6" s="10">
        <v>3.4</v>
      </c>
      <c r="I6" s="10">
        <v>0.64</v>
      </c>
      <c r="J6" s="11">
        <v>14.8</v>
      </c>
    </row>
    <row r="7" spans="1:10" ht="15.75" thickBot="1" x14ac:dyDescent="0.3">
      <c r="A7" s="237"/>
      <c r="B7" s="14" t="s">
        <v>38</v>
      </c>
      <c r="C7" s="132">
        <v>118</v>
      </c>
      <c r="D7" s="142" t="s">
        <v>78</v>
      </c>
      <c r="E7" s="132">
        <v>127</v>
      </c>
      <c r="F7" s="74">
        <v>16.3</v>
      </c>
      <c r="G7" s="15">
        <v>120</v>
      </c>
      <c r="H7" s="15">
        <v>1.88</v>
      </c>
      <c r="I7" s="15">
        <v>0.63</v>
      </c>
      <c r="J7" s="16">
        <v>26.25</v>
      </c>
    </row>
    <row r="8" spans="1:10" x14ac:dyDescent="0.25">
      <c r="A8" s="238" t="s">
        <v>20</v>
      </c>
      <c r="B8" s="17" t="s">
        <v>16</v>
      </c>
      <c r="C8" s="265">
        <v>47</v>
      </c>
      <c r="D8" s="272" t="s">
        <v>103</v>
      </c>
      <c r="E8" s="273">
        <v>60</v>
      </c>
      <c r="F8" s="274">
        <v>7.86</v>
      </c>
      <c r="G8" s="18">
        <v>48</v>
      </c>
      <c r="H8" s="18">
        <v>0.95</v>
      </c>
      <c r="I8" s="18">
        <v>3</v>
      </c>
      <c r="J8" s="19">
        <v>4.2699999999999996</v>
      </c>
    </row>
    <row r="9" spans="1:10" x14ac:dyDescent="0.25">
      <c r="A9" s="236"/>
      <c r="B9" s="9" t="s">
        <v>21</v>
      </c>
      <c r="C9" s="126">
        <v>155</v>
      </c>
      <c r="D9" s="139" t="s">
        <v>69</v>
      </c>
      <c r="E9" s="140">
        <v>200</v>
      </c>
      <c r="F9" s="72">
        <v>6.9</v>
      </c>
      <c r="G9" s="10">
        <v>121</v>
      </c>
      <c r="H9" s="10">
        <v>4.5</v>
      </c>
      <c r="I9" s="10">
        <v>4.34</v>
      </c>
      <c r="J9" s="11">
        <v>15.91</v>
      </c>
    </row>
    <row r="10" spans="1:10" x14ac:dyDescent="0.25">
      <c r="A10" s="236"/>
      <c r="B10" s="9" t="s">
        <v>22</v>
      </c>
      <c r="C10" s="126">
        <v>259</v>
      </c>
      <c r="D10" s="139" t="s">
        <v>70</v>
      </c>
      <c r="E10" s="140">
        <v>240</v>
      </c>
      <c r="F10" s="72">
        <v>38.14</v>
      </c>
      <c r="G10" s="10">
        <v>369</v>
      </c>
      <c r="H10" s="10">
        <v>18.829999999999998</v>
      </c>
      <c r="I10" s="10">
        <v>17.95</v>
      </c>
      <c r="J10" s="11">
        <v>32.86</v>
      </c>
    </row>
    <row r="11" spans="1:10" x14ac:dyDescent="0.25">
      <c r="A11" s="236"/>
      <c r="B11" s="9" t="s">
        <v>34</v>
      </c>
      <c r="C11" s="126">
        <v>591</v>
      </c>
      <c r="D11" s="141" t="s">
        <v>101</v>
      </c>
      <c r="E11" s="126">
        <v>200</v>
      </c>
      <c r="F11" s="73">
        <v>5.41</v>
      </c>
      <c r="G11" s="10">
        <v>122</v>
      </c>
      <c r="H11" s="10">
        <v>1.4</v>
      </c>
      <c r="I11" s="10"/>
      <c r="J11" s="11">
        <v>29</v>
      </c>
    </row>
    <row r="12" spans="1:10" ht="15.75" thickBot="1" x14ac:dyDescent="0.3">
      <c r="A12" s="237"/>
      <c r="B12" s="24" t="s">
        <v>26</v>
      </c>
      <c r="C12" s="92">
        <v>116</v>
      </c>
      <c r="D12" s="142" t="s">
        <v>27</v>
      </c>
      <c r="E12" s="132">
        <v>40</v>
      </c>
      <c r="F12" s="74">
        <v>1.69</v>
      </c>
      <c r="G12" s="15">
        <v>81</v>
      </c>
      <c r="H12" s="15">
        <v>3.08</v>
      </c>
      <c r="I12" s="15">
        <v>0.56000000000000005</v>
      </c>
      <c r="J12" s="16">
        <v>14.96</v>
      </c>
    </row>
    <row r="13" spans="1:10" x14ac:dyDescent="0.25">
      <c r="F13" s="37"/>
    </row>
    <row r="14" spans="1:10" x14ac:dyDescent="0.25">
      <c r="F14" s="37"/>
    </row>
    <row r="19" spans="4:4" x14ac:dyDescent="0.25">
      <c r="D19" s="143"/>
    </row>
    <row r="20" spans="4:4" x14ac:dyDescent="0.25">
      <c r="D20" s="14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Типовое примерное меню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2024-02-28T11:28:53Z</dcterms:modified>
</cp:coreProperties>
</file>